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81.17\市町村課nas\03　財政\31その他（財政関係）\25 財政状況資料集…旧財政比較分析表等\R6\01 R5年度版（R4決算）\03 財政状況資料集作成（2回目）\05 公表\02 1回目＋2回目\"/>
    </mc:Choice>
  </mc:AlternateContent>
  <bookViews>
    <workbookView xWindow="0" yWindow="0" windowWidth="18576" windowHeight="631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C38" i="10"/>
  <c r="CO37" i="10"/>
  <c r="BE37" i="10"/>
  <c r="AM37" i="10"/>
  <c r="C37" i="10"/>
  <c r="AM36" i="10"/>
  <c r="C36" i="10"/>
  <c r="AM35" i="10"/>
  <c r="C35" i="10"/>
  <c r="CO34" i="10"/>
  <c r="CO35" i="10" s="1"/>
  <c r="CO36" i="10" s="1"/>
  <c r="BW34" i="10"/>
  <c r="BW35" i="10" s="1"/>
  <c r="BW36" i="10" s="1"/>
  <c r="BW37" i="10" s="1"/>
  <c r="BW38" i="10" s="1"/>
  <c r="BW39" i="10" s="1"/>
  <c r="AM34" i="10"/>
  <c r="U34" i="10"/>
  <c r="U35" i="10" s="1"/>
  <c r="U36" i="10" s="1"/>
  <c r="U37" i="10" s="1"/>
  <c r="U38" i="10" s="1"/>
  <c r="C34" i="10"/>
  <c r="BE34" i="10" l="1"/>
  <c r="BE35" i="10" s="1"/>
  <c r="BE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<sst xmlns="http://schemas.openxmlformats.org/spreadsheetml/2006/main" count="1142" uniqueCount="613">
  <si>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</si>
  <si>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</si>
  <si>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</si>
  <si>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</si>
  <si>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</si>
  <si>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</si>
  <si>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</si>
  <si>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</si>
  <si>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</si>
  <si>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</si>
  <si>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</si>
  <si>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</si>
  <si>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</si>
  <si>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</si>
  <si>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</si>
  <si>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</si>
  <si>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</si>
  <si>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</si>
  <si>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</si>
  <si>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</si>
  <si>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</si>
  <si>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</si>
  <si>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</si>
  <si>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</si>
  <si>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</si>
  <si>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</si>
  <si>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</si>
  <si>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</si>
  <si>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</si>
  <si>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</si>
  <si>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</si>
  <si>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</si>
  <si>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</si>
  <si>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</si>
  <si>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</si>
  <si>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</si>
  <si>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</si>
  <si>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</si>
  <si>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</si>
  <si>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</si>
  <si>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</si>
  <si>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</si>
  <si>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</si>
  <si>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</si>
  <si>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</si>
  <si>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</si>
  <si>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</si>
  <si>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</si>
  <si>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</si>
  <si>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</si>
  <si>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</si>
  <si>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</si>
  <si>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</si>
  <si>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</si>
  <si>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</si>
  <si>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</si>
  <si>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</si>
  <si>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</si>
  <si>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</si>
  <si>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</si>
  <si>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</si>
  <si>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</si>
  <si>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</si>
  <si>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</si>
  <si>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</si>
  <si>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</si>
  <si>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</si>
  <si>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</si>
  <si>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</si>
  <si>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</si>
  <si>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</si>
  <si>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</si>
  <si>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</si>
  <si>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</si>
  <si>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</si>
  <si>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</si>
  <si>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</si>
  <si>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</si>
  <si>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</si>
  <si>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</si>
  <si>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</si>
  <si>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</si>
  <si>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</si>
  <si>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</si>
  <si>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</si>
  <si>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</si>
  <si>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</si>
  <si>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Ⅰ－０</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</si>
  <si>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</si>
  <si>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</si>
  <si>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</si>
  <si>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</si>
  <si>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</si>
  <si>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</si>
  <si>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</si>
  <si>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</si>
  <si>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</si>
  <si>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</si>
  <si>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</si>
  <si>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</si>
  <si>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田野畑村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</si>
  <si>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</si>
  <si>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</si>
  <si>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</si>
  <si>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</si>
  <si>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</si>
  <si>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</si>
  <si>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</si>
  <si>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</si>
  <si>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</si>
  <si>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</si>
  <si>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</si>
  <si>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</si>
  <si>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</si>
  <si>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</si>
  <si>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</si>
  <si>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</si>
  <si>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</si>
  <si>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</si>
  <si>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</si>
  <si>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</si>
  <si>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</si>
  <si>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</si>
  <si>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</si>
  <si>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</si>
  <si>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</si>
  <si>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</si>
  <si>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</si>
  <si>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</si>
  <si>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</si>
  <si>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</si>
  <si>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</si>
  <si>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</si>
  <si>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</si>
  <si>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</si>
  <si>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</si>
  <si>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</si>
  <si>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</si>
  <si>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</si>
  <si>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</si>
  <si>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</si>
  <si>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</si>
  <si>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</si>
  <si>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</si>
  <si>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</si>
  <si>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</si>
  <si>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</si>
  <si>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</si>
  <si>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</si>
  <si>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</si>
  <si>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</si>
  <si>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</si>
  <si>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</si>
  <si>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</si>
  <si>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</si>
  <si>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</si>
  <si>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</si>
  <si>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</si>
  <si>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</si>
  <si>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</si>
  <si>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</si>
  <si>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</si>
  <si>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</si>
  <si>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</si>
  <si>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</si>
  <si>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</si>
  <si>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</si>
  <si>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</si>
  <si>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</si>
  <si>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</si>
  <si>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</si>
  <si>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</si>
  <si>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</si>
  <si>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</si>
  <si>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</si>
  <si>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</si>
  <si>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</si>
  <si>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</si>
  <si>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</si>
  <si>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</si>
  <si>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</si>
  <si>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</si>
  <si>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</si>
  <si>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</si>
  <si>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</si>
  <si>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</si>
  <si>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</si>
  <si>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</si>
  <si>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</si>
  <si>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</si>
  <si>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</si>
  <si>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</si>
  <si>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</si>
  <si>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</si>
  <si>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</si>
  <si>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</si>
  <si>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</si>
  <si>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</si>
  <si>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</si>
  <si>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</si>
  <si>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</si>
  <si>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</si>
  <si>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</si>
  <si>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</si>
  <si>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</si>
  <si>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</si>
  <si>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</si>
  <si>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</si>
  <si>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</si>
  <si>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</si>
  <si>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</si>
  <si>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</si>
  <si>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</si>
  <si>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</si>
  <si>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</si>
  <si>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</si>
  <si>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</si>
  <si>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</si>
  <si>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</si>
  <si>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</si>
  <si>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</si>
  <si>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</si>
  <si>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岩手県田野畑村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</si>
  <si>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</si>
  <si>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</si>
  <si>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</si>
  <si>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</si>
  <si>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</si>
  <si>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</si>
  <si>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</si>
  <si>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</si>
  <si>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</si>
  <si>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</si>
  <si>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</si>
  <si>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</si>
  <si>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</si>
  <si>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</si>
  <si>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</si>
  <si>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</si>
  <si>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</si>
  <si>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</si>
  <si>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</si>
  <si>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</si>
  <si>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</si>
  <si>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</si>
  <si>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</si>
  <si>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</si>
  <si>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</si>
  <si>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</si>
  <si>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</si>
  <si>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</si>
  <si>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</si>
  <si>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</si>
  <si>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</si>
  <si>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</si>
  <si>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</si>
  <si>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</si>
  <si>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</si>
  <si>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</si>
  <si>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</si>
  <si>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</si>
  <si>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</si>
  <si>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</si>
  <si>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</si>
  <si>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</si>
  <si>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</si>
  <si>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</si>
  <si>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</si>
  <si>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</si>
  <si>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</si>
  <si>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</si>
  <si>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</si>
  <si>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</si>
  <si>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</si>
  <si>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</si>
  <si>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</si>
  <si>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</si>
  <si>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</si>
  <si>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</si>
  <si>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</si>
  <si>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</si>
  <si>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</si>
  <si>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</si>
  <si>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</si>
  <si>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</si>
  <si>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</si>
  <si>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</si>
  <si>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</si>
  <si>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</si>
  <si>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</si>
  <si>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</si>
  <si>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</si>
  <si>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</si>
  <si>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</si>
  <si>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</si>
  <si>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</si>
  <si>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</si>
  <si>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</si>
  <si>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</si>
  <si>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</si>
  <si>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</si>
  <si>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</si>
  <si>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</si>
  <si>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</si>
  <si>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</si>
  <si>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</si>
  <si>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</si>
  <si>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</si>
  <si>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</si>
  <si>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</si>
  <si>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</si>
  <si>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</si>
  <si>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</si>
  <si>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</si>
  <si>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</si>
  <si>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</si>
  <si>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</si>
  <si>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</si>
  <si>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</si>
  <si>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</si>
  <si>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</si>
  <si>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</si>
  <si>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</si>
  <si>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</si>
  <si>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</si>
  <si>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</si>
  <si>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</si>
  <si>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</si>
  <si>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</si>
  <si>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</si>
  <si>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</si>
  <si>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</si>
  <si>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</si>
  <si>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</si>
  <si>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</si>
  <si>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</si>
  <si>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</si>
  <si>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</si>
  <si>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</si>
  <si>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</si>
  <si>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</si>
  <si>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</si>
  <si>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</si>
  <si>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</si>
  <si>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</si>
  <si>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</si>
  <si>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</si>
  <si>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</si>
  <si>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</si>
  <si>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</si>
  <si>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</si>
  <si>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</si>
  <si>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</si>
  <si>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</si>
  <si>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</si>
  <si>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</si>
  <si>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</si>
  <si>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</si>
  <si>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</si>
  <si>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</si>
  <si>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</si>
  <si>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</si>
  <si>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</si>
  <si>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</si>
  <si>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</si>
  <si>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</si>
  <si>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</si>
  <si>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</si>
  <si>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</si>
  <si>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</si>
  <si>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</si>
  <si>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</si>
  <si>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</si>
  <si>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</si>
  <si>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</si>
  <si>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岩手県田野畑村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</si>
  <si>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</si>
  <si>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</si>
  <si>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</si>
  <si>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</si>
  <si>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</si>
  <si>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</si>
  <si>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</si>
  <si>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</si>
  <si>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</si>
  <si>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</si>
  <si>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</si>
  <si>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</si>
  <si>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</si>
  <si>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</si>
  <si>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</si>
  <si>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</si>
  <si>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</si>
  <si>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</si>
  <si>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</si>
  <si>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</si>
  <si>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</si>
  <si>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</si>
  <si>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</si>
  <si>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</si>
  <si>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</si>
  <si>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</si>
  <si>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</si>
  <si>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</si>
  <si>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</si>
  <si>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</si>
  <si>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</si>
  <si>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</si>
  <si>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</si>
  <si>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</si>
  <si>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</si>
  <si>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</si>
  <si>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</si>
  <si>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後期高齢者医療特別会計</t>
    <phoneticPr fontId="5"/>
  </si>
  <si>
    <t>介護保険特別会計（介護サービス事業勘定）</t>
    <phoneticPr fontId="5"/>
  </si>
  <si>
    <t>簡易水道特別会計</t>
    <phoneticPr fontId="5"/>
  </si>
  <si>
    <t>法非適用企業</t>
    <phoneticPr fontId="5"/>
  </si>
  <si>
    <t>集落排水特別会計</t>
    <phoneticPr fontId="5"/>
  </si>
  <si>
    <t>下水道特別会計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</si>
  <si>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</si>
  <si>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</si>
  <si>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</si>
  <si>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</si>
  <si>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</si>
  <si>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</si>
  <si>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</si>
  <si>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</si>
  <si>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</si>
  <si>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</si>
  <si>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</si>
  <si>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</si>
  <si>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</si>
  <si>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</si>
  <si>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</si>
  <si>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</si>
  <si>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</si>
  <si>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</si>
  <si>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</si>
  <si>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</si>
  <si>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</si>
  <si>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</si>
  <si>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</si>
  <si>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</si>
  <si>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</si>
  <si>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</si>
  <si>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</si>
  <si>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</si>
  <si>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</si>
  <si>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</si>
  <si>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</si>
  <si>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</si>
  <si>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</si>
  <si>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</si>
  <si>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</si>
  <si>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</si>
  <si>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</si>
  <si>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</si>
  <si>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</si>
  <si>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</si>
  <si>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</si>
  <si>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</si>
  <si>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</si>
  <si>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</si>
  <si>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</si>
  <si>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</si>
  <si>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</si>
  <si>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</si>
  <si>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</si>
  <si>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</si>
  <si>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</si>
  <si>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</si>
  <si>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</si>
  <si>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</si>
  <si>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</si>
  <si>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</si>
  <si>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</si>
  <si>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</si>
  <si>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</si>
  <si>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</si>
  <si>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</si>
  <si>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集落排水特別会計</t>
    <phoneticPr fontId="5"/>
  </si>
  <si>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</si>
  <si>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</si>
  <si>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</si>
  <si>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</si>
  <si>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</si>
  <si>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</si>
  <si>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</si>
  <si>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</si>
  <si>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</si>
  <si>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</si>
  <si>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</si>
  <si>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</si>
  <si>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</si>
  <si>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</si>
  <si>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</si>
  <si>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</si>
  <si>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</si>
  <si>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</si>
  <si>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</si>
  <si>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</si>
  <si>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</si>
  <si>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</si>
  <si>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</si>
  <si>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</si>
  <si>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</si>
  <si>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</si>
  <si>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</si>
  <si>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</si>
  <si>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</si>
  <si>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</si>
  <si>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</si>
  <si>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</si>
  <si>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</si>
  <si>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</si>
  <si>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</si>
  <si>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</si>
  <si>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</si>
  <si>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</si>
  <si>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</si>
  <si>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</si>
  <si>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</si>
  <si>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</si>
  <si>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</si>
  <si>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</si>
  <si>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</si>
  <si>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</si>
  <si>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</si>
  <si>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</si>
  <si>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</si>
  <si>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</si>
  <si>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</si>
  <si>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</si>
  <si>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</si>
  <si>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</si>
  <si>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</si>
  <si>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</si>
  <si>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</si>
  <si>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</si>
  <si>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</si>
  <si>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</si>
  <si>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</si>
  <si>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</si>
  <si>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</si>
  <si>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</si>
  <si>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</si>
  <si>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</si>
  <si>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</si>
  <si>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</si>
  <si>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</si>
  <si>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</si>
  <si>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</si>
  <si>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</si>
  <si>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</si>
  <si>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</si>
  <si>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</si>
  <si>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</si>
  <si>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</si>
  <si>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</si>
  <si>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</si>
  <si>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</si>
  <si>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</si>
  <si>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</si>
  <si>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</si>
  <si>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</si>
  <si>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</si>
  <si>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41.11</t>
  </si>
  <si>
    <t>▲ 13.38</t>
  </si>
  <si>
    <t>▲ 3.08</t>
  </si>
  <si>
    <t>一般会計</t>
  </si>
  <si>
    <t>国民健康保険特別会計（事業勘定）</t>
  </si>
  <si>
    <t>介護保険特別会計（保険事業勘定）</t>
  </si>
  <si>
    <t>国民健康保険特別会計（直営診療施設勘定）</t>
  </si>
  <si>
    <t>後期高齢者医療特別会計</t>
  </si>
  <si>
    <t>介護保険特別会計（介護サービス事業勘定）</t>
  </si>
  <si>
    <t>簡易水道特別会計</t>
  </si>
  <si>
    <t>集落排水特別会計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</si>
  <si>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</si>
  <si>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</si>
  <si>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</si>
  <si>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</si>
  <si>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</si>
  <si>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</si>
  <si>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</si>
  <si>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</si>
  <si>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</si>
  <si>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宮古地区広域行政組合（一般会計）</t>
    <rPh sb="0" eb="4">
      <t>ミヤコチク</t>
    </rPh>
    <rPh sb="4" eb="6">
      <t>コウイキ</t>
    </rPh>
    <rPh sb="6" eb="8">
      <t>ギョウセイ</t>
    </rPh>
    <rPh sb="8" eb="10">
      <t>クミアイ</t>
    </rPh>
    <rPh sb="11" eb="13">
      <t>イッパン</t>
    </rPh>
    <rPh sb="13" eb="15">
      <t>カイケイ</t>
    </rPh>
    <phoneticPr fontId="2"/>
  </si>
  <si>
    <t>岩手県沿岸知的障害児施設組合（一般会計）</t>
    <rPh sb="0" eb="3">
      <t>イワテケン</t>
    </rPh>
    <rPh sb="3" eb="7">
      <t>エンガンチテキ</t>
    </rPh>
    <rPh sb="7" eb="10">
      <t>ショウガイジ</t>
    </rPh>
    <rPh sb="10" eb="14">
      <t>シセツクミアイ</t>
    </rPh>
    <rPh sb="15" eb="19">
      <t>イッパンカイケイ</t>
    </rPh>
    <phoneticPr fontId="2"/>
  </si>
  <si>
    <t>岩手県市町村総合事務組合（一般会計）</t>
    <rPh sb="0" eb="3">
      <t>イワテケン</t>
    </rPh>
    <rPh sb="3" eb="6">
      <t>シチョウソン</t>
    </rPh>
    <rPh sb="6" eb="8">
      <t>ソウゴウ</t>
    </rPh>
    <rPh sb="8" eb="12">
      <t>ジムクミアイ</t>
    </rPh>
    <rPh sb="13" eb="17">
      <t>イッパンカイケイ</t>
    </rPh>
    <phoneticPr fontId="2"/>
  </si>
  <si>
    <t>岩手県市町村総合事務組合（交通災害救済事業特別会計）</t>
    <rPh sb="0" eb="3">
      <t>イワテケン</t>
    </rPh>
    <rPh sb="3" eb="6">
      <t>シチョウソン</t>
    </rPh>
    <rPh sb="6" eb="12">
      <t>ソウゴウジムクミアイ</t>
    </rPh>
    <rPh sb="13" eb="19">
      <t>コウツウサイガイキュサイ</t>
    </rPh>
    <rPh sb="19" eb="21">
      <t>ジギョウ</t>
    </rPh>
    <rPh sb="21" eb="25">
      <t>トクベツカイケイ</t>
    </rPh>
    <phoneticPr fontId="2"/>
  </si>
  <si>
    <t>岩手県後期高齢者医療広域連合（一般会計）</t>
    <rPh sb="0" eb="3">
      <t>イワテケン</t>
    </rPh>
    <rPh sb="3" eb="8">
      <t>コウキコウレイシャ</t>
    </rPh>
    <rPh sb="8" eb="10">
      <t>イリョウ</t>
    </rPh>
    <rPh sb="10" eb="14">
      <t>コウイキレンゴウ</t>
    </rPh>
    <rPh sb="15" eb="19">
      <t>イッパンカイケイ</t>
    </rPh>
    <phoneticPr fontId="2"/>
  </si>
  <si>
    <t>岩手県後期高齢者医療広域連合（後期高齢者医療特別会計）</t>
    <rPh sb="0" eb="3">
      <t>イワテケン</t>
    </rPh>
    <rPh sb="3" eb="8">
      <t>コウキコウレイシャ</t>
    </rPh>
    <rPh sb="8" eb="10">
      <t>イリョウ</t>
    </rPh>
    <rPh sb="10" eb="14">
      <t>コウイキレンゴウ</t>
    </rPh>
    <rPh sb="15" eb="20">
      <t>コウキコウレイシャ</t>
    </rPh>
    <rPh sb="20" eb="22">
      <t>イリョウ</t>
    </rPh>
    <rPh sb="22" eb="26">
      <t>トクベツカイケイ</t>
    </rPh>
    <phoneticPr fontId="2"/>
  </si>
  <si>
    <t>-</t>
    <phoneticPr fontId="2"/>
  </si>
  <si>
    <t>田野畑村産業開発公社</t>
    <rPh sb="0" eb="4">
      <t>タノハタムラ</t>
    </rPh>
    <rPh sb="4" eb="6">
      <t>サンギョウ</t>
    </rPh>
    <rPh sb="6" eb="8">
      <t>カイハツ</t>
    </rPh>
    <rPh sb="8" eb="10">
      <t>コウシャ</t>
    </rPh>
    <phoneticPr fontId="2"/>
  </si>
  <si>
    <t>〇</t>
    <phoneticPr fontId="2"/>
  </si>
  <si>
    <t>陸中たのはた</t>
    <rPh sb="0" eb="2">
      <t>リクチュウ</t>
    </rPh>
    <phoneticPr fontId="2"/>
  </si>
  <si>
    <t>サンマッシュ田野畑</t>
    <rPh sb="6" eb="9">
      <t>タノハタ</t>
    </rPh>
    <phoneticPr fontId="2"/>
  </si>
  <si>
    <t>庁舎及び公共施設整備基金</t>
    <rPh sb="0" eb="2">
      <t>チョウシャ</t>
    </rPh>
    <rPh sb="2" eb="3">
      <t>オヨ</t>
    </rPh>
    <rPh sb="4" eb="6">
      <t>コウキョウ</t>
    </rPh>
    <rPh sb="6" eb="8">
      <t>シセツ</t>
    </rPh>
    <rPh sb="8" eb="10">
      <t>セイビ</t>
    </rPh>
    <rPh sb="10" eb="12">
      <t>キキン</t>
    </rPh>
    <phoneticPr fontId="5"/>
  </si>
  <si>
    <t>東日本大震災災害復興基金</t>
    <rPh sb="0" eb="1">
      <t>ヒガシ</t>
    </rPh>
    <rPh sb="1" eb="3">
      <t>ニホン</t>
    </rPh>
    <rPh sb="3" eb="6">
      <t>ダイシンサイ</t>
    </rPh>
    <rPh sb="6" eb="8">
      <t>サイガイ</t>
    </rPh>
    <rPh sb="8" eb="10">
      <t>フッコウ</t>
    </rPh>
    <rPh sb="10" eb="12">
      <t>キキン</t>
    </rPh>
    <phoneticPr fontId="2"/>
  </si>
  <si>
    <t>福祉基金</t>
    <rPh sb="0" eb="2">
      <t>フクシ</t>
    </rPh>
    <rPh sb="2" eb="4">
      <t>キキン</t>
    </rPh>
    <phoneticPr fontId="2"/>
  </si>
  <si>
    <t>田野畑むらづくり基金</t>
    <rPh sb="0" eb="3">
      <t>タノハタ</t>
    </rPh>
    <rPh sb="8" eb="10">
      <t>キキン</t>
    </rPh>
    <phoneticPr fontId="2"/>
  </si>
  <si>
    <t>村民研修基金</t>
    <rPh sb="0" eb="2">
      <t>ソンミン</t>
    </rPh>
    <rPh sb="2" eb="4">
      <t>ケンシュウ</t>
    </rPh>
    <rPh sb="4" eb="6">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</si>
  <si>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</si>
  <si>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</si>
  <si>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</si>
  <si>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</si>
  <si>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</si>
  <si>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東日本大震災復興関連等の充当可能基金の大幅な増加や、新規発行地方債の抑制等による地方債残高の逓減により、平成25年度以降はゼロとなっている。一方、実質公債費比率は類似団体平均より高い水準にあるが、主な要因は過去の施設整備に伴う地方債元利償還金が多額になっているためである。今後、公共施設等総合管理計画に基づき、適正な施設整備等に取り組んで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</si>
  <si>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</si>
  <si>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</si>
  <si>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</si>
  <si>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東日本大震災復興関連等の充当可能基金の大幅な増加や、新規発行地方債の抑制等による地方債残高の逓減により、平成25年度以降はゼロとなっている。一方、有形固定資産減価償却率は類似団体平均より低い水準にあるが、主な要因は東日本大震災で被災した施設の整備等によるものである。今後、公共施設等総合管理計画に基づき、老朽化対策に積極的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</si>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</sst>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271581</c:v>
                </c:pt>
                <c:pt idx="1">
                  <c:v>268375</c:v>
                </c:pt>
                <c:pt idx="2">
                  <c:v>301035</c:v>
                </c:pt>
                <c:pt idx="3">
                  <c:v>277467</c:v>
                </c:pt>
                <c:pt idx="4">
                  <c:v>282256</c:v>
                </c:pt>
              </c:numCache>
            </c:numRef>
          </c:val>
          <c:smooth val="0"/>
          <c:extLst>
            <c:ext xmlns:c16="http://schemas.microsoft.com/office/drawing/2014/chart" uri="{C3380CC4-5D6E-409C-BE32-E72D297353CC}">
              <c16:uniqueId val="{00000000-35BB-406E-A068-0F053100D9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401870</c:v>
                </c:pt>
                <c:pt idx="1">
                  <c:v>455749</c:v>
                </c:pt>
                <c:pt idx="2">
                  <c:v>965213</c:v>
                </c:pt>
                <c:pt idx="3">
                  <c:v>300222</c:v>
                </c:pt>
                <c:pt idx="4">
                  <c:v>114079</c:v>
                </c:pt>
              </c:numCache>
            </c:numRef>
          </c:val>
          <c:smooth val="0"/>
          <c:extLst>
            <c:ext xmlns:c16="http://schemas.microsoft.com/office/drawing/2014/chart" uri="{C3380CC4-5D6E-409C-BE32-E72D297353CC}">
              <c16:uniqueId val="{00000001-35BB-406E-A068-0F053100D9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12.45</c:v>
                </c:pt>
                <c:pt idx="1">
                  <c:v>12.56</c:v>
                </c:pt>
                <c:pt idx="2">
                  <c:v>25.57</c:v>
                </c:pt>
                <c:pt idx="3">
                  <c:v>6.49</c:v>
                </c:pt>
                <c:pt idx="4">
                  <c:v>6.63</c:v>
                </c:pt>
              </c:numCache>
            </c:numRef>
          </c:val>
          <c:extLst>
            <c:ext xmlns:c16="http://schemas.microsoft.com/office/drawing/2014/chart" uri="{C3380CC4-5D6E-409C-BE32-E72D297353CC}">
              <c16:uniqueId val="{00000000-E76F-4B2A-A52F-813D082E38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101.01</c:v>
                </c:pt>
                <c:pt idx="1">
                  <c:v>89.42</c:v>
                </c:pt>
                <c:pt idx="2">
                  <c:v>89.54</c:v>
                </c:pt>
                <c:pt idx="3">
                  <c:v>98.55</c:v>
                </c:pt>
                <c:pt idx="4">
                  <c:v>130.4</c:v>
                </c:pt>
              </c:numCache>
            </c:numRef>
          </c:val>
          <c:extLst>
            <c:ext xmlns:c16="http://schemas.microsoft.com/office/drawing/2014/chart" uri="{C3380CC4-5D6E-409C-BE32-E72D297353CC}">
              <c16:uniqueId val="{00000001-E76F-4B2A-A52F-813D082E38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-41.11</c:v>
                </c:pt>
                <c:pt idx="1">
                  <c:v>-13.38</c:v>
                </c:pt>
                <c:pt idx="2">
                  <c:v>16.82</c:v>
                </c:pt>
                <c:pt idx="3">
                  <c:v>-3.08</c:v>
                </c:pt>
                <c:pt idx="4">
                  <c:v>29.97</c:v>
                </c:pt>
              </c:numCache>
            </c:numRef>
          </c:val>
          <c:smooth val="0"/>
          <c:extLst>
            <c:ext xmlns:c16="http://schemas.microsoft.com/office/drawing/2014/chart" uri="{C3380CC4-5D6E-409C-BE32-E72D297353CC}">
              <c16:uniqueId val="{00000002-E76F-4B2A-A52F-813D082E38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6BC-4BB3-AC4F-E0FAB20ED6E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BC-4BB3-AC4F-E0FAB20ED6E8}"/>
            </c:ext>
          </c:extLst>
        </c:ser>
        <c:ser>
          <c:idx val="2"/>
          <c:order val="2"/>
          <c:tx>
            <c:strRef>
              <c:f>データシート!$A$29</c:f>
              <c:strCache>
                <c:ptCount val="1"/>
                <c:pt idx="0">
                  <c:v>集落排水特別会計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6BC-4BB3-AC4F-E0FAB20ED6E8}"/>
            </c:ext>
          </c:extLst>
        </c:ser>
        <c:ser>
          <c:idx val="3"/>
          <c:order val="3"/>
          <c:tx>
            <c:strRef>
              <c:f>データシート!$A$30</c:f>
              <c:strCache>
                <c:ptCount val="1"/>
                <c:pt idx="0">
                  <c:v>簡易水道特別会計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6BC-4BB3-AC4F-E0FAB20ED6E8}"/>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76BC-4BB3-AC4F-E0FAB20ED6E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6BC-4BB3-AC4F-E0FAB20ED6E8}"/>
            </c:ext>
          </c:extLst>
        </c:ser>
        <c:ser>
          <c:idx val="6"/>
          <c:order val="6"/>
          <c:tx>
            <c:strRef>
              <c:f>データシート!$A$33</c:f>
              <c:strCache>
                <c:ptCount val="1"/>
                <c:pt idx="0">
                  <c:v>国民健康保険特別会計（直営診療施設勘定）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0.54</c:v>
                </c:pt>
                <c:pt idx="8">
                  <c:v>#N/A</c:v>
                </c:pt>
                <c:pt idx="9">
                  <c:v>7.0000000000000007E-2</c:v>
                </c:pt>
              </c:numCache>
            </c:numRef>
          </c:val>
          <c:extLst>
            <c:ext xmlns:c16="http://schemas.microsoft.com/office/drawing/2014/chart" uri="{C3380CC4-5D6E-409C-BE32-E72D297353CC}">
              <c16:uniqueId val="{00000006-76BC-4BB3-AC4F-E0FAB20ED6E8}"/>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0.54</c:v>
                </c:pt>
                <c:pt idx="2">
                  <c:v>#N/A</c:v>
                </c:pt>
                <c:pt idx="3">
                  <c:v>0.23</c:v>
                </c:pt>
                <c:pt idx="4">
                  <c:v>#N/A</c:v>
                </c:pt>
                <c:pt idx="5">
                  <c:v>0.32</c:v>
                </c:pt>
                <c:pt idx="6">
                  <c:v>#N/A</c:v>
                </c:pt>
                <c:pt idx="7">
                  <c:v>0.28999999999999998</c:v>
                </c:pt>
                <c:pt idx="8">
                  <c:v>#N/A</c:v>
                </c:pt>
                <c:pt idx="9">
                  <c:v>0.66</c:v>
                </c:pt>
              </c:numCache>
            </c:numRef>
          </c:val>
          <c:extLst>
            <c:ext xmlns:c16="http://schemas.microsoft.com/office/drawing/2014/chart" uri="{C3380CC4-5D6E-409C-BE32-E72D297353CC}">
              <c16:uniqueId val="{00000007-76BC-4BB3-AC4F-E0FAB20ED6E8}"/>
            </c:ext>
          </c:extLst>
        </c:ser>
        <c:ser>
          <c:idx val="8"/>
          <c:order val="8"/>
          <c:tx>
            <c:strRef>
              <c:f>データシート!$A$35</c:f>
              <c:strCache>
                <c:ptCount val="1"/>
                <c:pt idx="0">
                  <c:v>国民健康保険特別会計（事業勘定）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3.22</c:v>
                </c:pt>
                <c:pt idx="2">
                  <c:v>#N/A</c:v>
                </c:pt>
                <c:pt idx="3">
                  <c:v>2.93</c:v>
                </c:pt>
                <c:pt idx="4">
                  <c:v>#N/A</c:v>
                </c:pt>
                <c:pt idx="5">
                  <c:v>3.31</c:v>
                </c:pt>
                <c:pt idx="6">
                  <c:v>#N/A</c:v>
                </c:pt>
                <c:pt idx="7">
                  <c:v>2.97</c:v>
                </c:pt>
                <c:pt idx="8">
                  <c:v>#N/A</c:v>
                </c:pt>
                <c:pt idx="9">
                  <c:v>3.08</c:v>
                </c:pt>
              </c:numCache>
            </c:numRef>
          </c:val>
          <c:extLst>
            <c:ext xmlns:c16="http://schemas.microsoft.com/office/drawing/2014/chart" uri="{C3380CC4-5D6E-409C-BE32-E72D297353CC}">
              <c16:uniqueId val="{00000008-76BC-4BB3-AC4F-E0FAB20ED6E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12.44</c:v>
                </c:pt>
                <c:pt idx="2">
                  <c:v>#N/A</c:v>
                </c:pt>
                <c:pt idx="3">
                  <c:v>12.55</c:v>
                </c:pt>
                <c:pt idx="4">
                  <c:v>#N/A</c:v>
                </c:pt>
                <c:pt idx="5">
                  <c:v>28.49</c:v>
                </c:pt>
                <c:pt idx="6">
                  <c:v>#N/A</c:v>
                </c:pt>
                <c:pt idx="7">
                  <c:v>6.49</c:v>
                </c:pt>
                <c:pt idx="8">
                  <c:v>#N/A</c:v>
                </c:pt>
                <c:pt idx="9">
                  <c:v>6.62</c:v>
                </c:pt>
              </c:numCache>
            </c:numRef>
          </c:val>
          <c:extLst>
            <c:ext xmlns:c16="http://schemas.microsoft.com/office/drawing/2014/chart" uri="{C3380CC4-5D6E-409C-BE32-E72D297353CC}">
              <c16:uniqueId val="{00000009-76BC-4BB3-AC4F-E0FAB20ED6E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413</c:v>
                </c:pt>
                <c:pt idx="5">
                  <c:v>385</c:v>
                </c:pt>
                <c:pt idx="8">
                  <c:v>368</c:v>
                </c:pt>
                <c:pt idx="11">
                  <c:v>353</c:v>
                </c:pt>
                <c:pt idx="14">
                  <c:v>356</c:v>
                </c:pt>
              </c:numCache>
            </c:numRef>
          </c:val>
          <c:extLst>
            <c:ext xmlns:c16="http://schemas.microsoft.com/office/drawing/2014/chart" uri="{C3380CC4-5D6E-409C-BE32-E72D297353CC}">
              <c16:uniqueId val="{00000000-E7EC-4F96-9234-F1DB5B8535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EC-4F96-9234-F1DB5B8535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22</c:v>
                </c:pt>
                <c:pt idx="3">
                  <c:v>22</c:v>
                </c:pt>
                <c:pt idx="6">
                  <c:v>21</c:v>
                </c:pt>
                <c:pt idx="9">
                  <c:v>20</c:v>
                </c:pt>
                <c:pt idx="12">
                  <c:v>20</c:v>
                </c:pt>
              </c:numCache>
            </c:numRef>
          </c:val>
          <c:extLst>
            <c:ext xmlns:c16="http://schemas.microsoft.com/office/drawing/2014/chart" uri="{C3380CC4-5D6E-409C-BE32-E72D297353CC}">
              <c16:uniqueId val="{00000002-E7EC-4F96-9234-F1DB5B8535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E7EC-4F96-9234-F1DB5B8535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42</c:v>
                </c:pt>
                <c:pt idx="3">
                  <c:v>47</c:v>
                </c:pt>
                <c:pt idx="6">
                  <c:v>42</c:v>
                </c:pt>
                <c:pt idx="9">
                  <c:v>43</c:v>
                </c:pt>
                <c:pt idx="12">
                  <c:v>48</c:v>
                </c:pt>
              </c:numCache>
            </c:numRef>
          </c:val>
          <c:extLst>
            <c:ext xmlns:c16="http://schemas.microsoft.com/office/drawing/2014/chart" uri="{C3380CC4-5D6E-409C-BE32-E72D297353CC}">
              <c16:uniqueId val="{00000004-E7EC-4F96-9234-F1DB5B8535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EC-4F96-9234-F1DB5B8535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EC-4F96-9234-F1DB5B8535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506</c:v>
                </c:pt>
                <c:pt idx="3">
                  <c:v>476</c:v>
                </c:pt>
                <c:pt idx="6">
                  <c:v>467</c:v>
                </c:pt>
                <c:pt idx="9">
                  <c:v>453</c:v>
                </c:pt>
                <c:pt idx="12">
                  <c:v>476</c:v>
                </c:pt>
              </c:numCache>
            </c:numRef>
          </c:val>
          <c:extLst>
            <c:ext xmlns:c16="http://schemas.microsoft.com/office/drawing/2014/chart" uri="{C3380CC4-5D6E-409C-BE32-E72D297353CC}">
              <c16:uniqueId val="{00000007-E7EC-4F96-9234-F1DB5B8535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158</c:v>
                </c:pt>
                <c:pt idx="2">
                  <c:v>#N/A</c:v>
                </c:pt>
                <c:pt idx="3">
                  <c:v>#N/A</c:v>
                </c:pt>
                <c:pt idx="4">
                  <c:v>161</c:v>
                </c:pt>
                <c:pt idx="5">
                  <c:v>#N/A</c:v>
                </c:pt>
                <c:pt idx="6">
                  <c:v>#N/A</c:v>
                </c:pt>
                <c:pt idx="7">
                  <c:v>163</c:v>
                </c:pt>
                <c:pt idx="8">
                  <c:v>#N/A</c:v>
                </c:pt>
                <c:pt idx="9">
                  <c:v>#N/A</c:v>
                </c:pt>
                <c:pt idx="10">
                  <c:v>164</c:v>
                </c:pt>
                <c:pt idx="11">
                  <c:v>#N/A</c:v>
                </c:pt>
                <c:pt idx="12">
                  <c:v>#N/A</c:v>
                </c:pt>
                <c:pt idx="13">
                  <c:v>189</c:v>
                </c:pt>
                <c:pt idx="14">
                  <c:v>#N/A</c:v>
                </c:pt>
              </c:numCache>
            </c:numRef>
          </c:val>
          <c:smooth val="0"/>
          <c:extLst>
            <c:ext xmlns:c16="http://schemas.microsoft.com/office/drawing/2014/chart" uri="{C3380CC4-5D6E-409C-BE32-E72D297353CC}">
              <c16:uniqueId val="{00000008-E7EC-4F96-9234-F1DB5B8535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3188</c:v>
                </c:pt>
                <c:pt idx="5">
                  <c:v>3327</c:v>
                </c:pt>
                <c:pt idx="8">
                  <c:v>4160</c:v>
                </c:pt>
                <c:pt idx="11">
                  <c:v>4093</c:v>
                </c:pt>
                <c:pt idx="14">
                  <c:v>3966</c:v>
                </c:pt>
              </c:numCache>
            </c:numRef>
          </c:val>
          <c:extLst>
            <c:ext xmlns:c16="http://schemas.microsoft.com/office/drawing/2014/chart" uri="{C3380CC4-5D6E-409C-BE32-E72D297353CC}">
              <c16:uniqueId val="{00000000-77C9-4662-A67B-8B95EED7103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174</c:v>
                </c:pt>
                <c:pt idx="5">
                  <c:v>166</c:v>
                </c:pt>
                <c:pt idx="8">
                  <c:v>155</c:v>
                </c:pt>
                <c:pt idx="11">
                  <c:v>144</c:v>
                </c:pt>
                <c:pt idx="14">
                  <c:v>133</c:v>
                </c:pt>
              </c:numCache>
            </c:numRef>
          </c:val>
          <c:extLst>
            <c:ext xmlns:c16="http://schemas.microsoft.com/office/drawing/2014/chart" uri="{C3380CC4-5D6E-409C-BE32-E72D297353CC}">
              <c16:uniqueId val="{00000001-77C9-4662-A67B-8B95EED7103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3708</c:v>
                </c:pt>
                <c:pt idx="5">
                  <c:v>3290</c:v>
                </c:pt>
                <c:pt idx="8">
                  <c:v>3369</c:v>
                </c:pt>
                <c:pt idx="11">
                  <c:v>3598</c:v>
                </c:pt>
                <c:pt idx="14">
                  <c:v>4341</c:v>
                </c:pt>
              </c:numCache>
            </c:numRef>
          </c:val>
          <c:extLst>
            <c:ext xmlns:c16="http://schemas.microsoft.com/office/drawing/2014/chart" uri="{C3380CC4-5D6E-409C-BE32-E72D297353CC}">
              <c16:uniqueId val="{00000002-77C9-4662-A67B-8B95EED7103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C9-4662-A67B-8B95EED7103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7C9-4662-A67B-8B95EED7103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575</c:v>
                </c:pt>
                <c:pt idx="3">
                  <c:v>585</c:v>
                </c:pt>
                <c:pt idx="6">
                  <c:v>524</c:v>
                </c:pt>
                <c:pt idx="9">
                  <c:v>478</c:v>
                </c:pt>
                <c:pt idx="12">
                  <c:v>413</c:v>
                </c:pt>
              </c:numCache>
            </c:numRef>
          </c:val>
          <c:extLst>
            <c:ext xmlns:c16="http://schemas.microsoft.com/office/drawing/2014/chart" uri="{C3380CC4-5D6E-409C-BE32-E72D297353CC}">
              <c16:uniqueId val="{00000005-77C9-4662-A67B-8B95EED7103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264</c:v>
                </c:pt>
                <c:pt idx="3">
                  <c:v>267</c:v>
                </c:pt>
                <c:pt idx="6">
                  <c:v>293</c:v>
                </c:pt>
                <c:pt idx="9">
                  <c:v>302</c:v>
                </c:pt>
                <c:pt idx="12">
                  <c:v>332</c:v>
                </c:pt>
              </c:numCache>
            </c:numRef>
          </c:val>
          <c:extLst>
            <c:ext xmlns:c16="http://schemas.microsoft.com/office/drawing/2014/chart" uri="{C3380CC4-5D6E-409C-BE32-E72D297353CC}">
              <c16:uniqueId val="{00000006-77C9-4662-A67B-8B95EED7103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6</c:v>
                </c:pt>
                <c:pt idx="3">
                  <c:v>5</c:v>
                </c:pt>
                <c:pt idx="6">
                  <c:v>4</c:v>
                </c:pt>
                <c:pt idx="9">
                  <c:v>3</c:v>
                </c:pt>
                <c:pt idx="12">
                  <c:v>2</c:v>
                </c:pt>
              </c:numCache>
            </c:numRef>
          </c:val>
          <c:extLst>
            <c:ext xmlns:c16="http://schemas.microsoft.com/office/drawing/2014/chart" uri="{C3380CC4-5D6E-409C-BE32-E72D297353CC}">
              <c16:uniqueId val="{00000007-77C9-4662-A67B-8B95EED7103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579</c:v>
                </c:pt>
                <c:pt idx="3">
                  <c:v>594</c:v>
                </c:pt>
                <c:pt idx="6">
                  <c:v>688</c:v>
                </c:pt>
                <c:pt idx="9">
                  <c:v>664</c:v>
                </c:pt>
                <c:pt idx="12">
                  <c:v>654</c:v>
                </c:pt>
              </c:numCache>
            </c:numRef>
          </c:val>
          <c:extLst>
            <c:ext xmlns:c16="http://schemas.microsoft.com/office/drawing/2014/chart" uri="{C3380CC4-5D6E-409C-BE32-E72D297353CC}">
              <c16:uniqueId val="{00000008-77C9-4662-A67B-8B95EED7103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103</c:v>
                </c:pt>
                <c:pt idx="3">
                  <c:v>89</c:v>
                </c:pt>
                <c:pt idx="6">
                  <c:v>75</c:v>
                </c:pt>
                <c:pt idx="9">
                  <c:v>60</c:v>
                </c:pt>
                <c:pt idx="12">
                  <c:v>45</c:v>
                </c:pt>
              </c:numCache>
            </c:numRef>
          </c:val>
          <c:extLst>
            <c:ext xmlns:c16="http://schemas.microsoft.com/office/drawing/2014/chart" uri="{C3380CC4-5D6E-409C-BE32-E72D297353CC}">
              <c16:uniqueId val="{00000009-77C9-4662-A67B-8B95EED7103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4209</c:v>
                </c:pt>
                <c:pt idx="3">
                  <c:v>4404</c:v>
                </c:pt>
                <c:pt idx="6">
                  <c:v>5397</c:v>
                </c:pt>
                <c:pt idx="9">
                  <c:v>5461</c:v>
                </c:pt>
                <c:pt idx="12">
                  <c:v>5269</c:v>
                </c:pt>
              </c:numCache>
            </c:numRef>
          </c:val>
          <c:extLst>
            <c:ext xmlns:c16="http://schemas.microsoft.com/office/drawing/2014/chart" uri="{C3380CC4-5D6E-409C-BE32-E72D297353CC}">
              <c16:uniqueId val="{0000000A-77C9-4662-A67B-8B95EED7103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7C9-4662-A67B-8B95EED7103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2019</c:v>
                </c:pt>
                <c:pt idx="1">
                  <c:v>2365</c:v>
                </c:pt>
                <c:pt idx="2">
                  <c:v>3071</c:v>
                </c:pt>
              </c:numCache>
            </c:numRef>
          </c:val>
          <c:extLst>
            <c:ext xmlns:c16="http://schemas.microsoft.com/office/drawing/2014/chart" uri="{C3380CC4-5D6E-409C-BE32-E72D297353CC}">
              <c16:uniqueId val="{00000000-91EA-4160-941F-8B132DFC9E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75</c:v>
                </c:pt>
                <c:pt idx="1">
                  <c:v>89</c:v>
                </c:pt>
                <c:pt idx="2">
                  <c:v>92</c:v>
                </c:pt>
              </c:numCache>
            </c:numRef>
          </c:val>
          <c:extLst>
            <c:ext xmlns:c16="http://schemas.microsoft.com/office/drawing/2014/chart" uri="{C3380CC4-5D6E-409C-BE32-E72D297353CC}">
              <c16:uniqueId val="{00000001-91EA-4160-941F-8B132DFC9E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1865</c:v>
                </c:pt>
                <c:pt idx="1">
                  <c:v>1787</c:v>
                </c:pt>
                <c:pt idx="2">
                  <c:v>1811</c:v>
                </c:pt>
              </c:numCache>
            </c:numRef>
          </c:val>
          <c:extLst>
            <c:ext xmlns:c16="http://schemas.microsoft.com/office/drawing/2014/chart" uri="{C3380CC4-5D6E-409C-BE32-E72D297353CC}">
              <c16:uniqueId val="{00000002-91EA-4160-941F-8B132DFC9E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{C8B3FE33-F708-4B40-A7F2-135D883ED81D}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36FC-446C-A7F6-C8FABF9FC9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{BE8F5DB7-950E-4BA8-B9FD-902AF898F6CB}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FC-446C-A7F6-C8FABF9FC9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{33005F14-9FED-447F-9B32-825F969A3833}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FC-446C-A7F6-C8FABF9FC9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{836B1FCE-63F4-4B92-82A5-ECD77E943463}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FC-446C-A7F6-C8FABF9FC9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{10CD8335-AE96-4513-9D6E-FB2745C3FBEF}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FC-446C-A7F6-C8FABF9FC98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{7E90C3F3-8CF6-4B9D-B015-AD6F5D2E93A6}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36FC-446C-A7F6-C8FABF9FC98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{B526FAB8-0EF7-42AE-8CEA-6627B613CACE}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36FC-446C-A7F6-C8FABF9FC98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{E23C9D33-8285-47FD-BB66-40208A503B4E}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36FC-446C-A7F6-C8FABF9FC98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{98C24770-8BB0-46C4-BFFD-38F8B61063FA}</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36FC-446C-A7F6-C8FABF9FC9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48.7</c:v>
                </c:pt>
                <c:pt idx="8">
                  <c:v>50.8</c:v>
                </c:pt>
                <c:pt idx="16">
                  <c:v>49.6</c:v>
                </c:pt>
                <c:pt idx="24">
                  <c:v>51.2</c:v>
                </c:pt>
                <c:pt idx="32">
                  <c:v>53.4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6FC-446C-A7F6-C8FABF9FC9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{EDC9D42A-85C7-4389-BD7B-6281A5E595D4}</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36FC-446C-A7F6-C8FABF9FC9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{AD89C176-0DA5-486C-AE5E-A81DD0E73D28}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FC-446C-A7F6-C8FABF9FC9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{9338CF08-6792-4A27-A45B-59C741A4DD9B}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FC-446C-A7F6-C8FABF9FC9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{1FA0F48B-7A65-44BB-A992-72F979410B03}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FC-446C-A7F6-C8FABF9FC9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{990CCFDC-D20C-4518-9833-952E00B42C9D}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FC-446C-A7F6-C8FABF9FC980}"/>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{79F5ACC8-4031-4217-BD1A-6CD7C1E36D28}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36FC-446C-A7F6-C8FABF9FC980}"/>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{3549481B-52BF-4220-877D-D1EB5524371D}</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36FC-446C-A7F6-C8FABF9FC980}"/>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{4146DB3F-A591-4B86-B91E-ACD0B68D852D}</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36FC-446C-A7F6-C8FABF9FC980}"/>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{9A74B266-6875-4338-B88B-F3214DF86151}</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36FC-446C-A7F6-C8FABF9FC9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59.2</c:v>
                </c:pt>
                <c:pt idx="8">
                  <c:v>60.3</c:v>
                </c:pt>
                <c:pt idx="16">
                  <c:v>61</c:v>
                </c:pt>
                <c:pt idx="24">
                  <c:v>62.3</c:v>
                </c:pt>
                <c:pt idx="32">
                  <c:v>63.7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6FC-446C-A7F6-C8FABF9FC980}"/>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{DE95E19E-4A43-4A96-AF7A-5BA689F5C650}</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26F2-4499-AF53-3BECAB9992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{5FB06F8C-5337-4541-B2CD-6896FC66EBA4}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F2-4499-AF53-3BECAB9992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{733315C4-B091-4F1B-AF50-EE248B87A422}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F2-4499-AF53-3BECAB9992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{B1EC058B-EF9E-4B63-A245-2B917B3DD4AA}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F2-4499-AF53-3BECAB9992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{0E9BBEA8-A6C8-4ED4-9569-50EDF99376E3}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F2-4499-AF53-3BECAB99923D}"/>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{569482BF-B1C8-4EEB-87A4-584095B362FF}</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26F2-4499-AF53-3BECAB99923D}"/>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{4D644A44-A140-4505-A667-86DEBE8F67B1}</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26F2-4499-AF53-3BECAB99923D}"/>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{E8DE866E-A133-4204-BC79-B32ACFD6C4EB}</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26F2-4499-AF53-3BECAB99923D}"/>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{D5CD80B9-81E5-4A1D-B3FA-AA6724DFA0F8}</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26F2-4499-AF53-3BECAB9992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8.6999999999999993</c:v>
                </c:pt>
                <c:pt idx="16">
                  <c:v>8.6999999999999993</c:v>
                </c:pt>
                <c:pt idx="24">
                  <c:v>8.5</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F2-4499-AF53-3BECAB99923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{ACD650A9-D52A-427A-B15D-8707F0C70A87}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26F2-4499-AF53-3BECAB99923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{AE871862-D21D-4FC6-BB74-0D02F65165E5}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F2-4499-AF53-3BECAB9992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{59A57B0C-55A8-42ED-877A-964E66C21271}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F2-4499-AF53-3BECAB9992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{B9DBAEDD-37F9-47BF-99DA-D56C59D5E674}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F2-4499-AF53-3BECAB9992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{7A82E83B-C81B-45A0-87D1-BCC7BAD06012}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F2-4499-AF53-3BECAB99923D}"/>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{AA0ED030-4FC4-47AA-AFB1-72EE66F7F081}</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26F2-4499-AF53-3BECAB99923D}"/>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{F953E48B-FC63-4879-AC3B-C87DA838240A}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26F2-4499-AF53-3BECAB99923D}"/>
                </c:ext>
              </c:extLst>
            </c:dLbl>
            <c:dLbl>
              <c:idx val="24"/>
              <c:layout>
                <c:manualLayout>
                  <c:x val="-4.4905057365901141E-2"/>
                  <c:y val="-4.3495921315535875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{A3E6650C-966C-494F-8206-CE55321D0A0A}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26F2-4499-AF53-3BECAB99923D}"/>
                </c:ext>
              </c:extLst>
            </c:dLbl>
            <c:dLbl>
              <c:idx val="32"/>
              <c:layout>
                <c:manualLayout>
                  <c:x val="-1.8235628084250027E-2"/>
                  <c:y val="-8.1337372860052048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{03F7D0AC-803B-47DD-BC95-6754CCE640C6}</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26F2-4499-AF53-3BECAB9992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7.3</c:v>
                </c:pt>
                <c:pt idx="16">
                  <c:v>7.4</c:v>
                </c:pt>
                <c:pt idx="24">
                  <c:v>7.5</c:v>
                </c:pt>
                <c:pt idx="32">
                  <c:v>7.5</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F2-4499-AF53-3BECAB99923D}"/>
            </c:ext>
          </c:extLst>
        </c:ser>
        <c:dLbls>
          <c:showLegendKey val="0"/>
          <c:showVal val="1"/>
          <c:showCatName val="0"/>
          <c:showSerName val="0"/>
          <c:showPercent val="0"/>
          <c:showBubbleSize val="0"/>
        </c:dLbls>
        <c:axId val="84219776"/>
        <c:axId val="84234240"/>
      </c:scatterChart>
      <c:valAx>
        <c:axId val="84219776"/>
        <c:scaling>
          <c:orientation val="maxMin"/>
          <c:max val="7.6"/>
          <c:min val="6.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化による人口減少などにより財政力が弱く、類似団体平均を下回っている。過去の施設整備に伴う地方債が指数を押し下げる要因となっているので、プライマリーバランスの均衡に留意しながら、必要最小限の施設整備を基本とし、新規発行地方債の抑制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80125"/>
          <a:ext cx="0" cy="15483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652</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1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90.0</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83.0</a:t>
          </a:r>
          <a:r>
            <a:rPr kumimoji="1" lang="ja-JP" altLang="en-US" sz="1300">
              <a:latin typeface="ＭＳ Ｐゴシック" panose="020B0600070205080204" pitchFamily="50" charset="-128"/>
              <a:ea typeface="ＭＳ Ｐゴシック" panose="020B0600070205080204" pitchFamily="50" charset="-128"/>
            </a:rPr>
            <a:t>％）を上回っている。歳出において人件費の増（対前年度＋</a:t>
          </a:r>
          <a:r>
            <a:rPr kumimoji="1" lang="en-US" altLang="ja-JP" sz="1300">
              <a:latin typeface="ＭＳ Ｐゴシック" panose="020B0600070205080204" pitchFamily="50" charset="-128"/>
              <a:ea typeface="ＭＳ Ｐゴシック" panose="020B0600070205080204" pitchFamily="50" charset="-128"/>
            </a:rPr>
            <a:t>39,179</a:t>
          </a:r>
          <a:r>
            <a:rPr kumimoji="1" lang="ja-JP" altLang="en-US" sz="1300">
              <a:latin typeface="ＭＳ Ｐゴシック" panose="020B0600070205080204" pitchFamily="50" charset="-128"/>
              <a:ea typeface="ＭＳ Ｐゴシック" panose="020B0600070205080204" pitchFamily="50" charset="-128"/>
            </a:rPr>
            <a:t>千円）や公債費の増（＋</a:t>
          </a:r>
          <a:r>
            <a:rPr kumimoji="1" lang="en-US" altLang="ja-JP" sz="1300">
              <a:latin typeface="ＭＳ Ｐゴシック" panose="020B0600070205080204" pitchFamily="50" charset="-128"/>
              <a:ea typeface="ＭＳ Ｐゴシック" panose="020B0600070205080204" pitchFamily="50" charset="-128"/>
            </a:rPr>
            <a:t>22,308</a:t>
          </a:r>
          <a:r>
            <a:rPr kumimoji="1" lang="ja-JP" altLang="en-US" sz="1300">
              <a:latin typeface="ＭＳ Ｐゴシック" panose="020B0600070205080204" pitchFamily="50" charset="-128"/>
              <a:ea typeface="ＭＳ Ｐゴシック" panose="020B0600070205080204" pitchFamily="50" charset="-128"/>
            </a:rPr>
            <a:t>千円）などによる経常的な一般財源支出が増加し、歳入においては普通交付税（臨時財政対策債含む）の減（対前年度＋</a:t>
          </a:r>
          <a:r>
            <a:rPr kumimoji="1" lang="en-US" altLang="ja-JP" sz="1300">
              <a:latin typeface="ＭＳ Ｐゴシック" panose="020B0600070205080204" pitchFamily="50" charset="-128"/>
              <a:ea typeface="ＭＳ Ｐゴシック" panose="020B0600070205080204" pitchFamily="50" charset="-128"/>
            </a:rPr>
            <a:t>23,089</a:t>
          </a:r>
          <a:r>
            <a:rPr kumimoji="1" lang="ja-JP" altLang="en-US" sz="1300">
              <a:latin typeface="ＭＳ Ｐゴシック" panose="020B0600070205080204" pitchFamily="50" charset="-128"/>
              <a:ea typeface="ＭＳ Ｐゴシック" panose="020B0600070205080204" pitchFamily="50" charset="-128"/>
            </a:rPr>
            <a:t>千円）などによる経常的な一般財源収入が減少したため、前年度から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ポイント増加した。過去の施設整備に伴う公債費（</a:t>
          </a:r>
          <a:r>
            <a:rPr kumimoji="1" lang="en-US" altLang="ja-JP" sz="1300">
              <a:latin typeface="ＭＳ Ｐゴシック" panose="020B0600070205080204" pitchFamily="50" charset="-128"/>
              <a:ea typeface="ＭＳ Ｐゴシック" panose="020B0600070205080204" pitchFamily="50" charset="-128"/>
            </a:rPr>
            <a:t>19.7</a:t>
          </a:r>
          <a:r>
            <a:rPr kumimoji="1" lang="ja-JP" altLang="en-US" sz="1300">
              <a:latin typeface="ＭＳ Ｐゴシック" panose="020B0600070205080204" pitchFamily="50" charset="-128"/>
              <a:ea typeface="ＭＳ Ｐゴシック" panose="020B0600070205080204" pitchFamily="50" charset="-128"/>
            </a:rPr>
            <a:t>％）が比率を押し上げる要因となっているので、プライマリーバランスの均衡に留意しながら、必要最小限の施設整備を基本とし、新規発行地方債の抑制に取り組む。</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169756</xdr:rowOff>
    </xdr:from>
    <xdr:to>
      <xdr:col>23</xdr:col>
      <xdr:colOff>133350</xdr:colOff>
      <xdr:row>67</xdr:row>
      <xdr:rowOff>75988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42406"/>
          <a:ext cx="0" cy="16207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48065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3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75988</xdr:rowOff>
    </xdr:from>
    <xdr:to>
      <xdr:col>24</xdr:col>
      <xdr:colOff>12700</xdr:colOff>
      <xdr:row>67</xdr:row>
      <xdr:rowOff>75988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6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84683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8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169756</xdr:rowOff>
    </xdr:from>
    <xdr:to>
      <xdr:col>24</xdr:col>
      <xdr:colOff>12700</xdr:colOff>
      <xdr:row>57</xdr:row>
      <xdr:rowOff>169756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4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83608</xdr:rowOff>
    </xdr:from>
    <xdr:to>
      <xdr:col>23</xdr:col>
      <xdr:colOff>133350</xdr:colOff>
      <xdr:row>65</xdr:row>
      <xdr:rowOff>52917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56408"/>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80027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83608</xdr:rowOff>
    </xdr:from>
    <xdr:to>
      <xdr:col>19</xdr:col>
      <xdr:colOff>133350</xdr:colOff>
      <xdr:row>64</xdr:row>
      <xdr:rowOff>143933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564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90170</xdr:rowOff>
    </xdr:from>
    <xdr:to>
      <xdr:col>19</xdr:col>
      <xdr:colOff>184150</xdr:colOff>
      <xdr:row>63</xdr:row>
      <xdr:rowOff>20320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30497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8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143933</xdr:rowOff>
    </xdr:from>
    <xdr:to>
      <xdr:col>15</xdr:col>
      <xdr:colOff>82550</xdr:colOff>
      <xdr:row>66</xdr:row>
      <xdr:rowOff>26246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1116733"/>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111760</xdr:rowOff>
    </xdr:from>
    <xdr:to>
      <xdr:col>15</xdr:col>
      <xdr:colOff>133350</xdr:colOff>
      <xdr:row>64</xdr:row>
      <xdr:rowOff>41910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28787</xdr:rowOff>
    </xdr:from>
    <xdr:to>
      <xdr:col>11</xdr:col>
      <xdr:colOff>31750</xdr:colOff>
      <xdr:row>66</xdr:row>
      <xdr:rowOff>26246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173037"/>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164042</xdr:rowOff>
    </xdr:from>
    <xdr:to>
      <xdr:col>11</xdr:col>
      <xdr:colOff>82550</xdr:colOff>
      <xdr:row>64</xdr:row>
      <xdr:rowOff>94192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104369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139912</xdr:rowOff>
    </xdr:from>
    <xdr:to>
      <xdr:col>7</xdr:col>
      <xdr:colOff>31750</xdr:colOff>
      <xdr:row>64</xdr:row>
      <xdr:rowOff>70062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41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80239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1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2117</xdr:rowOff>
    </xdr:from>
    <xdr:to>
      <xdr:col>23</xdr:col>
      <xdr:colOff>184150</xdr:colOff>
      <xdr:row>65</xdr:row>
      <xdr:rowOff>103717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145644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1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32808</xdr:rowOff>
    </xdr:from>
    <xdr:to>
      <xdr:col>19</xdr:col>
      <xdr:colOff>184150</xdr:colOff>
      <xdr:row>64</xdr:row>
      <xdr:rowOff>134408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119185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9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93133</xdr:rowOff>
    </xdr:from>
    <xdr:to>
      <xdr:col>15</xdr:col>
      <xdr:colOff>133350</xdr:colOff>
      <xdr:row>65</xdr:row>
      <xdr:rowOff>23283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8060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146896</xdr:rowOff>
    </xdr:from>
    <xdr:to>
      <xdr:col>11</xdr:col>
      <xdr:colOff>82550</xdr:colOff>
      <xdr:row>66</xdr:row>
      <xdr:rowOff>77046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61823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149437</xdr:rowOff>
    </xdr:from>
    <xdr:to>
      <xdr:col>7</xdr:col>
      <xdr:colOff>31750</xdr:colOff>
      <xdr:row>65</xdr:row>
      <xdr:rowOff>79587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64364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0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[445,135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445,135</a:t>
          </a:r>
          <a:r>
            <a:rPr kumimoji="1" lang="ja-JP" altLang="en-US" sz="1300">
              <a:latin typeface="ＭＳ Ｐゴシック" panose="020B0600070205080204" pitchFamily="50" charset="-128"/>
              <a:ea typeface="ＭＳ Ｐゴシック" panose="020B0600070205080204" pitchFamily="50" charset="-128"/>
            </a:rPr>
            <a:t>円で類似団体平均（</a:t>
          </a:r>
          <a:r>
            <a:rPr kumimoji="1" lang="en-US" altLang="ja-JP" sz="1300">
              <a:latin typeface="ＭＳ Ｐゴシック" panose="020B0600070205080204" pitchFamily="50" charset="-128"/>
              <a:ea typeface="ＭＳ Ｐゴシック" panose="020B0600070205080204" pitchFamily="50" charset="-128"/>
            </a:rPr>
            <a:t>525,284</a:t>
          </a:r>
          <a:r>
            <a:rPr kumimoji="1" lang="ja-JP" altLang="en-US" sz="1300">
              <a:latin typeface="ＭＳ Ｐゴシック" panose="020B0600070205080204" pitchFamily="50" charset="-128"/>
              <a:ea typeface="ＭＳ Ｐゴシック" panose="020B0600070205080204" pitchFamily="50" charset="-128"/>
            </a:rPr>
            <a:t>円）を下回っている。前年度から増加した理由は、給与改定などによる人件費（対前年度＋</a:t>
          </a:r>
          <a:r>
            <a:rPr kumimoji="1" lang="en-US" altLang="ja-JP" sz="1300">
              <a:latin typeface="ＭＳ Ｐゴシック" panose="020B0600070205080204" pitchFamily="50" charset="-128"/>
              <a:ea typeface="ＭＳ Ｐゴシック" panose="020B0600070205080204" pitchFamily="50" charset="-128"/>
            </a:rPr>
            <a:t>24,697</a:t>
          </a:r>
          <a:r>
            <a:rPr kumimoji="1" lang="ja-JP" altLang="en-US" sz="1300">
              <a:latin typeface="ＭＳ Ｐゴシック" panose="020B0600070205080204" pitchFamily="50" charset="-128"/>
              <a:ea typeface="ＭＳ Ｐゴシック" panose="020B0600070205080204" pitchFamily="50" charset="-128"/>
            </a:rPr>
            <a:t>千円）の増加によるものである。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121185</xdr:rowOff>
    </xdr:from>
    <xdr:to>
      <xdr:col>23</xdr:col>
      <xdr:colOff>133350</xdr:colOff>
      <xdr:row>89</xdr:row>
      <xdr:rowOff>89035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8635"/>
          <a:ext cx="0" cy="1339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61112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2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89035</xdr:rowOff>
    </xdr:from>
    <xdr:to>
      <xdr:col>24</xdr:col>
      <xdr:colOff>12700</xdr:colOff>
      <xdr:row>89</xdr:row>
      <xdr:rowOff>89035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36112</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5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121185</xdr:rowOff>
    </xdr:from>
    <xdr:to>
      <xdr:col>24</xdr:col>
      <xdr:colOff>12700</xdr:colOff>
      <xdr:row>81</xdr:row>
      <xdr:rowOff>121185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91193</xdr:rowOff>
    </xdr:from>
    <xdr:to>
      <xdr:col>23</xdr:col>
      <xdr:colOff>133350</xdr:colOff>
      <xdr:row>82</xdr:row>
      <xdr:rowOff>99803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0093"/>
          <a:ext cx="8382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85548</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4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113471</xdr:rowOff>
    </xdr:from>
    <xdr:to>
      <xdr:col>23</xdr:col>
      <xdr:colOff>184150</xdr:colOff>
      <xdr:row>83</xdr:row>
      <xdr:rowOff>43621</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91193</xdr:rowOff>
    </xdr:from>
    <xdr:to>
      <xdr:col>19</xdr:col>
      <xdr:colOff>133350</xdr:colOff>
      <xdr:row>82</xdr:row>
      <xdr:rowOff>93487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50093"/>
          <a:ext cx="889000" cy="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83817</xdr:rowOff>
    </xdr:from>
    <xdr:to>
      <xdr:col>19</xdr:col>
      <xdr:colOff>184150</xdr:colOff>
      <xdr:row>83</xdr:row>
      <xdr:rowOff>13967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170194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29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93487</xdr:rowOff>
    </xdr:from>
    <xdr:to>
      <xdr:col>15</xdr:col>
      <xdr:colOff>82550</xdr:colOff>
      <xdr:row>82</xdr:row>
      <xdr:rowOff>96917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5238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67002</xdr:rowOff>
    </xdr:from>
    <xdr:to>
      <xdr:col>15</xdr:col>
      <xdr:colOff>133350</xdr:colOff>
      <xdr:row>82</xdr:row>
      <xdr:rowOff>168602</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153379</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54701</xdr:rowOff>
    </xdr:from>
    <xdr:to>
      <xdr:col>11</xdr:col>
      <xdr:colOff>31750</xdr:colOff>
      <xdr:row>82</xdr:row>
      <xdr:rowOff>96917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3601"/>
          <a:ext cx="889000" cy="4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35531</xdr:rowOff>
    </xdr:from>
    <xdr:to>
      <xdr:col>11</xdr:col>
      <xdr:colOff>82550</xdr:colOff>
      <xdr:row>82</xdr:row>
      <xdr:rowOff>137131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147308</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6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27935</xdr:rowOff>
    </xdr:from>
    <xdr:to>
      <xdr:col>7</xdr:col>
      <xdr:colOff>31750</xdr:colOff>
      <xdr:row>82</xdr:row>
      <xdr:rowOff>129535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114312</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7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49003</xdr:rowOff>
    </xdr:from>
    <xdr:to>
      <xdr:col>23</xdr:col>
      <xdr:colOff>184150</xdr:colOff>
      <xdr:row>82</xdr:row>
      <xdr:rowOff>150603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0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65530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5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40393</xdr:rowOff>
    </xdr:from>
    <xdr:to>
      <xdr:col>19</xdr:col>
      <xdr:colOff>184150</xdr:colOff>
      <xdr:row>82</xdr:row>
      <xdr:rowOff>141993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152170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8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42687</xdr:rowOff>
    </xdr:from>
    <xdr:to>
      <xdr:col>15</xdr:col>
      <xdr:colOff>133350</xdr:colOff>
      <xdr:row>82</xdr:row>
      <xdr:rowOff>144287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154464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46117</xdr:rowOff>
    </xdr:from>
    <xdr:to>
      <xdr:col>11</xdr:col>
      <xdr:colOff>82550</xdr:colOff>
      <xdr:row>82</xdr:row>
      <xdr:rowOff>147717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0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132494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19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3901</xdr:rowOff>
    </xdr:from>
    <xdr:to>
      <xdr:col>7</xdr:col>
      <xdr:colOff>31750</xdr:colOff>
      <xdr:row>82</xdr:row>
      <xdr:rowOff>105501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115678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91.6</a:t>
          </a:r>
          <a:r>
            <a:rPr kumimoji="1" lang="ja-JP" altLang="en-US" sz="1300">
              <a:latin typeface="ＭＳ Ｐゴシック" panose="020B0600070205080204" pitchFamily="50" charset="-128"/>
              <a:ea typeface="ＭＳ Ｐゴシック" panose="020B0600070205080204" pitchFamily="50" charset="-128"/>
            </a:rPr>
            <a:t>ポイントで類似団体平均（</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ポイント）を下回っている。今後も民間給与や地域性などを考慮しながら給与費の適正水準の確保に努める。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29718</xdr:rowOff>
    </xdr:from>
    <xdr:to>
      <xdr:col>81</xdr:col>
      <xdr:colOff>44450</xdr:colOff>
      <xdr:row>89</xdr:row>
      <xdr:rowOff>60198</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4088618"/>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32275</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9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60198</xdr:rowOff>
    </xdr:from>
    <xdr:to>
      <xdr:col>81</xdr:col>
      <xdr:colOff>133350</xdr:colOff>
      <xdr:row>89</xdr:row>
      <xdr:rowOff>60198</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116095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83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29718</xdr:rowOff>
    </xdr:from>
    <xdr:to>
      <xdr:col>81</xdr:col>
      <xdr:colOff>133350</xdr:colOff>
      <xdr:row>82</xdr:row>
      <xdr:rowOff>29718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408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91948</xdr:rowOff>
    </xdr:from>
    <xdr:to>
      <xdr:col>81</xdr:col>
      <xdr:colOff>44450</xdr:colOff>
      <xdr:row>87</xdr:row>
      <xdr:rowOff>7365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836648"/>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116857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5033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144780</xdr:rowOff>
    </xdr:from>
    <xdr:to>
      <xdr:col>81</xdr:col>
      <xdr:colOff>95250</xdr:colOff>
      <xdr:row>88</xdr:row>
      <xdr:rowOff>74930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24385</xdr:rowOff>
    </xdr:from>
    <xdr:to>
      <xdr:col>77</xdr:col>
      <xdr:colOff>44450</xdr:colOff>
      <xdr:row>86</xdr:row>
      <xdr:rowOff>91948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69085"/>
          <a:ext cx="889000" cy="6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154432</xdr:rowOff>
    </xdr:from>
    <xdr:to>
      <xdr:col>77</xdr:col>
      <xdr:colOff>95250</xdr:colOff>
      <xdr:row>88</xdr:row>
      <xdr:rowOff>84582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69359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5156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24385</xdr:rowOff>
    </xdr:from>
    <xdr:to>
      <xdr:col>72</xdr:col>
      <xdr:colOff>203200</xdr:colOff>
      <xdr:row>86</xdr:row>
      <xdr:rowOff>62992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69085"/>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149606</xdr:rowOff>
    </xdr:from>
    <xdr:to>
      <xdr:col>73</xdr:col>
      <xdr:colOff>44450</xdr:colOff>
      <xdr:row>88</xdr:row>
      <xdr:rowOff>79756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64533</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62992</xdr:rowOff>
    </xdr:from>
    <xdr:to>
      <xdr:col>68</xdr:col>
      <xdr:colOff>152400</xdr:colOff>
      <xdr:row>86</xdr:row>
      <xdr:rowOff>96774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0769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149606</xdr:rowOff>
    </xdr:from>
    <xdr:to>
      <xdr:col>68</xdr:col>
      <xdr:colOff>203200</xdr:colOff>
      <xdr:row>88</xdr:row>
      <xdr:rowOff>79756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64533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128015</xdr:rowOff>
    </xdr:from>
    <xdr:to>
      <xdr:col>81</xdr:col>
      <xdr:colOff>95250</xdr:colOff>
      <xdr:row>87</xdr:row>
      <xdr:rowOff>58165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7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144542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1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41148</xdr:rowOff>
    </xdr:from>
    <xdr:to>
      <xdr:col>77</xdr:col>
      <xdr:colOff>95250</xdr:colOff>
      <xdr:row>86</xdr:row>
      <xdr:rowOff>142748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8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152925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554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145035</xdr:rowOff>
    </xdr:from>
    <xdr:to>
      <xdr:col>73</xdr:col>
      <xdr:colOff>44450</xdr:colOff>
      <xdr:row>86</xdr:row>
      <xdr:rowOff>75185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85362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48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12192</xdr:rowOff>
    </xdr:from>
    <xdr:to>
      <xdr:col>68</xdr:col>
      <xdr:colOff>203200</xdr:colOff>
      <xdr:row>86</xdr:row>
      <xdr:rowOff>113792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123969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52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45974</xdr:rowOff>
    </xdr:from>
    <xdr:to>
      <xdr:col>64</xdr:col>
      <xdr:colOff>152400</xdr:colOff>
      <xdr:row>86</xdr:row>
      <xdr:rowOff>147574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157751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55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18.95</a:t>
          </a:r>
          <a:r>
            <a:rPr kumimoji="1" lang="ja-JP" altLang="en-US" sz="1300">
              <a:latin typeface="ＭＳ Ｐゴシック" panose="020B0600070205080204" pitchFamily="50" charset="-128"/>
              <a:ea typeface="ＭＳ Ｐゴシック" panose="020B0600070205080204" pitchFamily="50" charset="-128"/>
            </a:rPr>
            <a:t>人で類似団体平均（</a:t>
          </a:r>
          <a:r>
            <a:rPr kumimoji="1" lang="en-US" altLang="ja-JP" sz="1300">
              <a:latin typeface="ＭＳ Ｐゴシック" panose="020B0600070205080204" pitchFamily="50" charset="-128"/>
              <a:ea typeface="ＭＳ Ｐゴシック" panose="020B0600070205080204" pitchFamily="50" charset="-128"/>
            </a:rPr>
            <a:t>23.86</a:t>
          </a:r>
          <a:r>
            <a:rPr kumimoji="1" lang="ja-JP" altLang="en-US" sz="1300">
              <a:latin typeface="ＭＳ Ｐゴシック" panose="020B0600070205080204" pitchFamily="50" charset="-128"/>
              <a:ea typeface="ＭＳ Ｐゴシック" panose="020B0600070205080204" pitchFamily="50" charset="-128"/>
            </a:rPr>
            <a:t>人）を下回っている。今後も事務事業の効率化や民間委託の推進等により適正な人員規模の確保に努める。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95286</xdr:rowOff>
    </xdr:from>
    <xdr:to>
      <xdr:col>81</xdr:col>
      <xdr:colOff>44450</xdr:colOff>
      <xdr:row>68</xdr:row>
      <xdr:rowOff>25418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39386"/>
          <a:ext cx="0" cy="1644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168945</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25418</xdr:rowOff>
    </xdr:from>
    <xdr:to>
      <xdr:col>81</xdr:col>
      <xdr:colOff>133350</xdr:colOff>
      <xdr:row>68</xdr:row>
      <xdr:rowOff>25418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10213</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8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95286</xdr:rowOff>
    </xdr:from>
    <xdr:to>
      <xdr:col>81</xdr:col>
      <xdr:colOff>133350</xdr:colOff>
      <xdr:row>58</xdr:row>
      <xdr:rowOff>95286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3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47934</xdr:rowOff>
    </xdr:from>
    <xdr:to>
      <xdr:col>81</xdr:col>
      <xdr:colOff>44450</xdr:colOff>
      <xdr:row>59</xdr:row>
      <xdr:rowOff>126184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163484"/>
          <a:ext cx="838200" cy="7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45266</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3322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73189</xdr:rowOff>
    </xdr:from>
    <xdr:to>
      <xdr:col>81</xdr:col>
      <xdr:colOff>95250</xdr:colOff>
      <xdr:row>61</xdr:row>
      <xdr:rowOff>3339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36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34489</xdr:rowOff>
    </xdr:from>
    <xdr:to>
      <xdr:col>77</xdr:col>
      <xdr:colOff>44450</xdr:colOff>
      <xdr:row>59</xdr:row>
      <xdr:rowOff>47934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150039"/>
          <a:ext cx="889000" cy="1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48369</xdr:rowOff>
    </xdr:from>
    <xdr:to>
      <xdr:col>77</xdr:col>
      <xdr:colOff>95250</xdr:colOff>
      <xdr:row>60</xdr:row>
      <xdr:rowOff>149969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3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134746</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421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34489</xdr:rowOff>
    </xdr:from>
    <xdr:to>
      <xdr:col>72</xdr:col>
      <xdr:colOff>203200</xdr:colOff>
      <xdr:row>59</xdr:row>
      <xdr:rowOff>45176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150039"/>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34925</xdr:rowOff>
    </xdr:from>
    <xdr:to>
      <xdr:col>73</xdr:col>
      <xdr:colOff>44450</xdr:colOff>
      <xdr:row>60</xdr:row>
      <xdr:rowOff>136525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121302</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40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146993</xdr:rowOff>
    </xdr:from>
    <xdr:to>
      <xdr:col>68</xdr:col>
      <xdr:colOff>152400</xdr:colOff>
      <xdr:row>59</xdr:row>
      <xdr:rowOff>45176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091093"/>
          <a:ext cx="889000" cy="6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21481</xdr:rowOff>
    </xdr:from>
    <xdr:to>
      <xdr:col>68</xdr:col>
      <xdr:colOff>203200</xdr:colOff>
      <xdr:row>60</xdr:row>
      <xdr:rowOff>123081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3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107858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9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3556</xdr:rowOff>
    </xdr:from>
    <xdr:to>
      <xdr:col>64</xdr:col>
      <xdr:colOff>152400</xdr:colOff>
      <xdr:row>60</xdr:row>
      <xdr:rowOff>105156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89933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7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75384</xdr:rowOff>
    </xdr:from>
    <xdr:to>
      <xdr:col>81</xdr:col>
      <xdr:colOff>95250</xdr:colOff>
      <xdr:row>60</xdr:row>
      <xdr:rowOff>5534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9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91911</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03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168584</xdr:rowOff>
    </xdr:from>
    <xdr:to>
      <xdr:col>77</xdr:col>
      <xdr:colOff>95250</xdr:colOff>
      <xdr:row>59</xdr:row>
      <xdr:rowOff>98734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1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108911</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88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155139</xdr:rowOff>
    </xdr:from>
    <xdr:to>
      <xdr:col>73</xdr:col>
      <xdr:colOff>44450</xdr:colOff>
      <xdr:row>59</xdr:row>
      <xdr:rowOff>85289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09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95466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868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165826</xdr:rowOff>
    </xdr:from>
    <xdr:to>
      <xdr:col>68</xdr:col>
      <xdr:colOff>203200</xdr:colOff>
      <xdr:row>59</xdr:row>
      <xdr:rowOff>95976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106153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8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96193</xdr:rowOff>
    </xdr:from>
    <xdr:to>
      <xdr:col>64</xdr:col>
      <xdr:colOff>152400</xdr:colOff>
      <xdr:row>59</xdr:row>
      <xdr:rowOff>26343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04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36520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80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年度以降のプライマリーバランス黒字化により比率は逓減してきたものの、平成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おいては微増に転じている。過去の施設整備に伴う地方債元利償還金が多額であるため類似団体平均を上回っていることから、今後においてもプライマリーバランスの均衡に留意しながら、比率の削減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32597</xdr:rowOff>
    </xdr:from>
    <xdr:to>
      <xdr:col>81</xdr:col>
      <xdr:colOff>44450</xdr:colOff>
      <xdr:row>45</xdr:row>
      <xdr:rowOff>41910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04797"/>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118974</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32597</xdr:rowOff>
    </xdr:from>
    <xdr:to>
      <xdr:col>81</xdr:col>
      <xdr:colOff>133350</xdr:colOff>
      <xdr:row>36</xdr:row>
      <xdr:rowOff>32597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73660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26651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122360</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81704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2665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81704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28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97790</xdr:rowOff>
    </xdr:from>
    <xdr:to>
      <xdr:col>73</xdr:col>
      <xdr:colOff>44450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38117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57573</xdr:rowOff>
    </xdr:from>
    <xdr:to>
      <xdr:col>68</xdr:col>
      <xdr:colOff>152400</xdr:colOff>
      <xdr:row>42</xdr:row>
      <xdr:rowOff>81704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2584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89746</xdr:rowOff>
    </xdr:from>
    <xdr:to>
      <xdr:col>68</xdr:col>
      <xdr:colOff>203200</xdr:colOff>
      <xdr:row>42</xdr:row>
      <xdr:rowOff>19896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30073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166387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年度以降のプライマリーバランス黒字化による地方債残高の逓減などにより、平成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年度以降において将来負担比率は生じていない。今後においても地方債残高、第三セクター損失補償付き債務残高、公営企業会計繰出金の削減などに継続的に取り組む。</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165735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137812</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3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165735</xdr:rowOff>
    </xdr:from>
    <xdr:to>
      <xdr:col>81</xdr:col>
      <xdr:colOff>133350</xdr:colOff>
      <xdr:row>21</xdr:row>
      <xdr:rowOff>165735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6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人件費分は</a:t>
          </a:r>
          <a:r>
            <a:rPr kumimoji="1" lang="en-US" altLang="ja-JP" sz="1300">
              <a:latin typeface="ＭＳ Ｐゴシック" panose="020B0600070205080204" pitchFamily="50" charset="-128"/>
              <a:ea typeface="ＭＳ Ｐゴシック" panose="020B0600070205080204" pitchFamily="50" charset="-128"/>
            </a:rPr>
            <a:t>22.7</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％）を下回っている。今後も事務事業の効率化や民間委託の推進等により適正な人員規模の確保に努める。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170434</xdr:rowOff>
    </xdr:from>
    <xdr:to>
      <xdr:col>24</xdr:col>
      <xdr:colOff>25400</xdr:colOff>
      <xdr:row>40</xdr:row>
      <xdr:rowOff>81280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28284"/>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85361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170434</xdr:rowOff>
    </xdr:from>
    <xdr:to>
      <xdr:col>24</xdr:col>
      <xdr:colOff>114300</xdr:colOff>
      <xdr:row>33</xdr:row>
      <xdr:rowOff>170434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49276</xdr:rowOff>
    </xdr:from>
    <xdr:to>
      <xdr:col>24</xdr:col>
      <xdr:colOff>25400</xdr:colOff>
      <xdr:row>36</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147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112285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214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112776</xdr:rowOff>
    </xdr:from>
    <xdr:to>
      <xdr:col>20</xdr:col>
      <xdr:colOff>38100</xdr:colOff>
      <xdr:row>37</xdr:row>
      <xdr:rowOff>42926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27703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90424</xdr:rowOff>
    </xdr:from>
    <xdr:to>
      <xdr:col>15</xdr:col>
      <xdr:colOff>98425</xdr:colOff>
      <xdr:row>36</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37338</xdr:rowOff>
    </xdr:from>
    <xdr:to>
      <xdr:col>15</xdr:col>
      <xdr:colOff>149225</xdr:colOff>
      <xdr:row>37</xdr:row>
      <xdr:rowOff>138938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123715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90424</xdr:rowOff>
    </xdr:from>
    <xdr:to>
      <xdr:col>11</xdr:col>
      <xdr:colOff>9525</xdr:colOff>
      <xdr:row>36</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2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762</xdr:rowOff>
    </xdr:from>
    <xdr:to>
      <xdr:col>11</xdr:col>
      <xdr:colOff>60325</xdr:colOff>
      <xdr:row>37</xdr:row>
      <xdr:rowOff>102362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68851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85344</xdr:rowOff>
    </xdr:from>
    <xdr:to>
      <xdr:col>24</xdr:col>
      <xdr:colOff>76200</xdr:colOff>
      <xdr:row>37</xdr:row>
      <xdr:rowOff>15494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101871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169926</xdr:rowOff>
    </xdr:from>
    <xdr:to>
      <xdr:col>20</xdr:col>
      <xdr:colOff>38100</xdr:colOff>
      <xdr:row>36</xdr:row>
      <xdr:rowOff>100076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110253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44196</xdr:rowOff>
    </xdr:from>
    <xdr:to>
      <xdr:col>6</xdr:col>
      <xdr:colOff>171450</xdr:colOff>
      <xdr:row>36</xdr:row>
      <xdr:rowOff>145796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155973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物件費分は</a:t>
          </a:r>
          <a:r>
            <a:rPr kumimoji="1" lang="en-US" altLang="ja-JP" sz="1300">
              <a:latin typeface="ＭＳ Ｐゴシック" panose="020B0600070205080204" pitchFamily="50" charset="-128"/>
              <a:ea typeface="ＭＳ Ｐゴシック" panose="020B0600070205080204" pitchFamily="50" charset="-128"/>
            </a:rPr>
            <a:t>21.4</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15.1</a:t>
          </a:r>
          <a:r>
            <a:rPr kumimoji="1" lang="ja-JP" altLang="en-US" sz="1300">
              <a:latin typeface="ＭＳ Ｐゴシック" panose="020B0600070205080204" pitchFamily="50" charset="-128"/>
              <a:ea typeface="ＭＳ Ｐゴシック" panose="020B0600070205080204" pitchFamily="50" charset="-128"/>
            </a:rPr>
            <a:t>％）を上回っている。児童館や保育園、放課後児童クラブ、高齢者生活支援ハウスなどの運営委託費が多額になっていることなどが要因である。事務事業の一層の効率化や整理統合を進め、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140716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68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112793</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54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140716</xdr:rowOff>
    </xdr:from>
    <xdr:to>
      <xdr:col>82</xdr:col>
      <xdr:colOff>196850</xdr:colOff>
      <xdr:row>20</xdr:row>
      <xdr:rowOff>140716</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569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19558</xdr:rowOff>
    </xdr:from>
    <xdr:to>
      <xdr:col>82</xdr:col>
      <xdr:colOff>107950</xdr:colOff>
      <xdr:row>19</xdr:row>
      <xdr:rowOff>19558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32771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168148</xdr:rowOff>
    </xdr:from>
    <xdr:to>
      <xdr:col>78</xdr:col>
      <xdr:colOff>69850</xdr:colOff>
      <xdr:row>19</xdr:row>
      <xdr:rowOff>19558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32542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80535</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2652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168148</xdr:rowOff>
    </xdr:from>
    <xdr:to>
      <xdr:col>73</xdr:col>
      <xdr:colOff>180975</xdr:colOff>
      <xdr:row>19</xdr:row>
      <xdr:rowOff>65278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3893800" y="32542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144780</xdr:rowOff>
    </xdr:from>
    <xdr:to>
      <xdr:col>74</xdr:col>
      <xdr:colOff>31750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159004</xdr:rowOff>
    </xdr:from>
    <xdr:to>
      <xdr:col>69</xdr:col>
      <xdr:colOff>92075</xdr:colOff>
      <xdr:row>19</xdr:row>
      <xdr:rowOff>65278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32451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55626</xdr:rowOff>
    </xdr:from>
    <xdr:to>
      <xdr:col>69</xdr:col>
      <xdr:colOff>142875</xdr:colOff>
      <xdr:row>17</xdr:row>
      <xdr:rowOff>157226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167403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739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46482</xdr:rowOff>
    </xdr:from>
    <xdr:to>
      <xdr:col>65</xdr:col>
      <xdr:colOff>53975</xdr:colOff>
      <xdr:row>17</xdr:row>
      <xdr:rowOff>148082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158259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273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140208</xdr:rowOff>
    </xdr:from>
    <xdr:to>
      <xdr:col>82</xdr:col>
      <xdr:colOff>158750</xdr:colOff>
      <xdr:row>19</xdr:row>
      <xdr:rowOff>70358</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112285</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319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140208</xdr:rowOff>
    </xdr:from>
    <xdr:to>
      <xdr:col>78</xdr:col>
      <xdr:colOff>120650</xdr:colOff>
      <xdr:row>19</xdr:row>
      <xdr:rowOff>70358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55135</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331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117348</xdr:rowOff>
    </xdr:from>
    <xdr:to>
      <xdr:col>74</xdr:col>
      <xdr:colOff>31750</xdr:colOff>
      <xdr:row>19</xdr:row>
      <xdr:rowOff>47498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32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32275</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328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14478</xdr:rowOff>
    </xdr:from>
    <xdr:to>
      <xdr:col>69</xdr:col>
      <xdr:colOff>142875</xdr:colOff>
      <xdr:row>19</xdr:row>
      <xdr:rowOff>116078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32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100855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335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108204</xdr:rowOff>
    </xdr:from>
    <xdr:to>
      <xdr:col>65</xdr:col>
      <xdr:colOff>53975</xdr:colOff>
      <xdr:row>19</xdr:row>
      <xdr:rowOff>38354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319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23131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328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扶助費分は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％）を下回っている。今後も扶助の必要性や公平性に配慮しながら、適正な執行に努める。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20865</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424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143328</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3853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129920</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38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54</xdr:row>
      <xdr:rowOff>143328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3689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59872</xdr:rowOff>
    </xdr:from>
    <xdr:to>
      <xdr:col>6</xdr:col>
      <xdr:colOff>171450</xdr:colOff>
      <xdr:row>54</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その他分（維持補修費、投資及び出資金・貸付金、繰出金）は</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％）を上回っている。その他分の中では、繰出金の割合が最も高いことから、公営企業等特別会計の経営健全化を進め繰出金の抑制に努める。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29845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flipV="1">
          <a:off x="16510000" y="927100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1922</xdr:rowOff>
    </xdr:from>
    <xdr:ext cx="762000" cy="259045"/>
    <xdr:sp macro="" textlink="">
      <xdr:nvSpPr>
        <xdr:cNvPr id="236" name="その他最小値テキスト">
          <a:extLst>
            <a:ext uri="{FF2B5EF4-FFF2-40B4-BE49-F238E27FC236}">
              <a16:creationId xmlns:a16="http://schemas.microsoft.com/office/drawing/2014/main" id="{00000000-0008-0000-0400-0000EC000000}"/>
            </a:ext>
          </a:extLst>
        </xdr:cNvPr>
        <xdr:cNvSpPr txBox="1"/>
      </xdr:nvSpPr>
      <xdr:spPr>
        <a:xfrm>
          <a:off x="16598900" y="1046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29845</xdr:rowOff>
    </xdr:from>
    <xdr:to>
      <xdr:col>82</xdr:col>
      <xdr:colOff>196850</xdr:colOff>
      <xdr:row>61</xdr:row>
      <xdr:rowOff>29845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10488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8" name="その他最大値テキスト">
          <a:extLst>
            <a:ext uri="{FF2B5EF4-FFF2-40B4-BE49-F238E27FC236}">
              <a16:creationId xmlns:a16="http://schemas.microsoft.com/office/drawing/2014/main" id="{00000000-0008-0000-0400-0000EE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xdr:rowOff>
    </xdr:from>
    <xdr:to>
      <xdr:col>82</xdr:col>
      <xdr:colOff>107950</xdr:colOff>
      <xdr:row>58</xdr:row>
      <xdr:rowOff>24130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5671800" y="99453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69867</xdr:rowOff>
    </xdr:from>
    <xdr:ext cx="762000" cy="259045"/>
    <xdr:sp macro="" textlink="">
      <xdr:nvSpPr>
        <xdr:cNvPr id="241" name="その他平均値テキスト">
          <a:extLst>
            <a:ext uri="{FF2B5EF4-FFF2-40B4-BE49-F238E27FC236}">
              <a16:creationId xmlns:a16="http://schemas.microsoft.com/office/drawing/2014/main" id="{00000000-0008-0000-0400-0000F1000000}"/>
            </a:ext>
          </a:extLst>
        </xdr:cNvPr>
        <xdr:cNvSpPr txBox="1"/>
      </xdr:nvSpPr>
      <xdr:spPr>
        <a:xfrm>
          <a:off x="16598900" y="9671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53340</xdr:rowOff>
    </xdr:from>
    <xdr:to>
      <xdr:col>82</xdr:col>
      <xdr:colOff>158750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64592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127000</xdr:rowOff>
    </xdr:from>
    <xdr:to>
      <xdr:col>78</xdr:col>
      <xdr:colOff>69850</xdr:colOff>
      <xdr:row>58</xdr:row>
      <xdr:rowOff>24130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782800" y="98996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36195</xdr:rowOff>
    </xdr:from>
    <xdr:to>
      <xdr:col>78</xdr:col>
      <xdr:colOff>120650</xdr:colOff>
      <xdr:row>57</xdr:row>
      <xdr:rowOff>137795</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5621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147972</xdr:rowOff>
    </xdr:from>
    <xdr:ext cx="7366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5290800" y="957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127000</xdr:rowOff>
    </xdr:from>
    <xdr:to>
      <xdr:col>73</xdr:col>
      <xdr:colOff>180975</xdr:colOff>
      <xdr:row>58</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3893800" y="98996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93345</xdr:rowOff>
    </xdr:from>
    <xdr:to>
      <xdr:col>74</xdr:col>
      <xdr:colOff>31750</xdr:colOff>
      <xdr:row>58</xdr:row>
      <xdr:rowOff>23495</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732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8272</xdr:rowOff>
    </xdr:from>
    <xdr:ext cx="762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4401800" y="995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132715</xdr:rowOff>
    </xdr:from>
    <xdr:to>
      <xdr:col>69</xdr:col>
      <xdr:colOff>92075</xdr:colOff>
      <xdr:row>58</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004800" y="990536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87630</xdr:rowOff>
    </xdr:from>
    <xdr:to>
      <xdr:col>69</xdr:col>
      <xdr:colOff>142875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843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512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121920</xdr:rowOff>
    </xdr:from>
    <xdr:to>
      <xdr:col>82</xdr:col>
      <xdr:colOff>158750</xdr:colOff>
      <xdr:row>58</xdr:row>
      <xdr:rowOff>52070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64592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93997</xdr:rowOff>
    </xdr:from>
    <xdr:ext cx="762000" cy="259045"/>
    <xdr:sp macro="" textlink="">
      <xdr:nvSpPr>
        <xdr:cNvPr id="260" name="その他該当値テキスト">
          <a:extLst>
            <a:ext uri="{FF2B5EF4-FFF2-40B4-BE49-F238E27FC236}">
              <a16:creationId xmlns:a16="http://schemas.microsoft.com/office/drawing/2014/main" id="{00000000-0008-0000-0400-000004010000}"/>
            </a:ext>
          </a:extLst>
        </xdr:cNvPr>
        <xdr:cNvSpPr txBox="1"/>
      </xdr:nvSpPr>
      <xdr:spPr>
        <a:xfrm>
          <a:off x="16598900" y="986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144780</xdr:rowOff>
    </xdr:from>
    <xdr:to>
      <xdr:col>78</xdr:col>
      <xdr:colOff>120650</xdr:colOff>
      <xdr:row>58</xdr:row>
      <xdr:rowOff>74930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56210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59707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00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76200</xdr:rowOff>
    </xdr:from>
    <xdr:to>
      <xdr:col>74</xdr:col>
      <xdr:colOff>31750</xdr:colOff>
      <xdr:row>58</xdr:row>
      <xdr:rowOff>6350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4732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61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19050</xdr:rowOff>
    </xdr:from>
    <xdr:to>
      <xdr:col>69</xdr:col>
      <xdr:colOff>142875</xdr:colOff>
      <xdr:row>58</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3843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105427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81915</xdr:rowOff>
    </xdr:from>
    <xdr:to>
      <xdr:col>65</xdr:col>
      <xdr:colOff>53975</xdr:colOff>
      <xdr:row>58</xdr:row>
      <xdr:rowOff>12065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29540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22242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62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補助費等分は</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を下回っている。補助費等の経常一般財源支出のうち約７割は、一部事務組合に対する負担金（消防・ごみ処理など）である。今後においても、補助金や負担金の適正化を図り、補助費等の削減に努める。</a:t>
          </a: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149860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flipV="1">
          <a:off x="16510000" y="5878576"/>
          <a:ext cx="0" cy="1129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294" name="補助費等最小値テキスト">
          <a:extLst>
            <a:ext uri="{FF2B5EF4-FFF2-40B4-BE49-F238E27FC236}">
              <a16:creationId xmlns:a16="http://schemas.microsoft.com/office/drawing/2014/main" id="{00000000-0008-0000-0400-000026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6" name="補助費等最大値テキスト">
          <a:extLst>
            <a:ext uri="{FF2B5EF4-FFF2-40B4-BE49-F238E27FC236}">
              <a16:creationId xmlns:a16="http://schemas.microsoft.com/office/drawing/2014/main" id="{00000000-0008-0000-0400-000028010000}"/>
            </a:ext>
          </a:extLst>
        </xdr:cNvPr>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113284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5671800" y="624433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299" name="補助費等平均値テキスト">
          <a:extLst>
            <a:ext uri="{FF2B5EF4-FFF2-40B4-BE49-F238E27FC236}">
              <a16:creationId xmlns:a16="http://schemas.microsoft.com/office/drawing/2014/main" id="{00000000-0008-0000-0400-00002B010000}"/>
            </a:ext>
          </a:extLst>
        </xdr:cNvPr>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90424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4782800" y="6244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3893800" y="62626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36</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004800" y="6253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18" name="補助費等該当値テキスト">
          <a:extLst>
            <a:ext uri="{FF2B5EF4-FFF2-40B4-BE49-F238E27FC236}">
              <a16:creationId xmlns:a16="http://schemas.microsoft.com/office/drawing/2014/main" id="{00000000-0008-0000-0400-00003E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公債費分は</a:t>
          </a:r>
          <a:r>
            <a:rPr kumimoji="1" lang="en-US" altLang="ja-JP" sz="1300">
              <a:latin typeface="ＭＳ Ｐゴシック" panose="020B0600070205080204" pitchFamily="50" charset="-128"/>
              <a:ea typeface="ＭＳ Ｐゴシック" panose="020B0600070205080204" pitchFamily="50" charset="-128"/>
            </a:rPr>
            <a:t>19.7</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％）を上回っている。平成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以降のプライマリーバランス黒字化により比率は逓減の方向にあるものの、過去の施設整備に伴う地方債元利償還金が多額であるため類似団体平均を上回っている。今後もプライマリーバランスの均衡に留意しながら、比率の削減に努める。</a:t>
          </a: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130810</xdr:rowOff>
    </xdr:from>
    <xdr:to>
      <xdr:col>24</xdr:col>
      <xdr:colOff>25400</xdr:colOff>
      <xdr:row>81</xdr:row>
      <xdr:rowOff>35561</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46660"/>
          <a:ext cx="0" cy="1276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7638</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5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35561</xdr:rowOff>
    </xdr:from>
    <xdr:to>
      <xdr:col>24</xdr:col>
      <xdr:colOff>114300</xdr:colOff>
      <xdr:row>81</xdr:row>
      <xdr:rowOff>35561</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45737</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130810</xdr:rowOff>
    </xdr:from>
    <xdr:to>
      <xdr:col>24</xdr:col>
      <xdr:colOff>114300</xdr:colOff>
      <xdr:row>73</xdr:row>
      <xdr:rowOff>130810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xdr:rowOff>
    </xdr:from>
    <xdr:to>
      <xdr:col>24</xdr:col>
      <xdr:colOff>25400</xdr:colOff>
      <xdr:row>77</xdr:row>
      <xdr:rowOff>58420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2143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73661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2143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80011</xdr:rowOff>
    </xdr:from>
    <xdr:to>
      <xdr:col>20</xdr:col>
      <xdr:colOff>38100</xdr:colOff>
      <xdr:row>77</xdr:row>
      <xdr:rowOff>10161</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20337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73661</xdr:rowOff>
    </xdr:from>
    <xdr:to>
      <xdr:col>15</xdr:col>
      <xdr:colOff>98425</xdr:colOff>
      <xdr:row>77</xdr:row>
      <xdr:rowOff>130811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275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110489</xdr:rowOff>
    </xdr:from>
    <xdr:to>
      <xdr:col>15</xdr:col>
      <xdr:colOff>149225</xdr:colOff>
      <xdr:row>77</xdr:row>
      <xdr:rowOff>40639</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50817</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130811</xdr:rowOff>
    </xdr:from>
    <xdr:to>
      <xdr:col>11</xdr:col>
      <xdr:colOff>9525</xdr:colOff>
      <xdr:row>77</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332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xdr:rowOff>
    </xdr:from>
    <xdr:to>
      <xdr:col>24</xdr:col>
      <xdr:colOff>76200</xdr:colOff>
      <xdr:row>77</xdr:row>
      <xdr:rowOff>109220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151147</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133350</xdr:rowOff>
    </xdr:from>
    <xdr:to>
      <xdr:col>20</xdr:col>
      <xdr:colOff>38100</xdr:colOff>
      <xdr:row>77</xdr:row>
      <xdr:rowOff>63500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48277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24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22861</xdr:rowOff>
    </xdr:from>
    <xdr:to>
      <xdr:col>15</xdr:col>
      <xdr:colOff>149225</xdr:colOff>
      <xdr:row>77</xdr:row>
      <xdr:rowOff>124461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109238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80011</xdr:rowOff>
    </xdr:from>
    <xdr:to>
      <xdr:col>11</xdr:col>
      <xdr:colOff>60325</xdr:colOff>
      <xdr:row>78</xdr:row>
      <xdr:rowOff>10161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166388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102870</xdr:rowOff>
    </xdr:from>
    <xdr:to>
      <xdr:col>6</xdr:col>
      <xdr:colOff>171450</xdr:colOff>
      <xdr:row>78</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17797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公債費以外分は</a:t>
          </a:r>
          <a:r>
            <a:rPr kumimoji="1" lang="en-US" altLang="ja-JP" sz="1300">
              <a:latin typeface="ＭＳ Ｐゴシック" panose="020B0600070205080204" pitchFamily="50" charset="-128"/>
              <a:ea typeface="ＭＳ Ｐゴシック" panose="020B0600070205080204" pitchFamily="50" charset="-128"/>
            </a:rPr>
            <a:t>70.3</a:t>
          </a:r>
          <a:r>
            <a:rPr kumimoji="1" lang="ja-JP" altLang="en-US" sz="1300">
              <a:latin typeface="ＭＳ Ｐゴシック" panose="020B0600070205080204" pitchFamily="50" charset="-128"/>
              <a:ea typeface="ＭＳ Ｐゴシック" panose="020B0600070205080204" pitchFamily="50" charset="-128"/>
            </a:rPr>
            <a:t>％で類似団体平均（</a:t>
          </a:r>
          <a:r>
            <a:rPr kumimoji="1" lang="en-US" altLang="ja-JP" sz="1300">
              <a:latin typeface="ＭＳ Ｐゴシック" panose="020B0600070205080204" pitchFamily="50" charset="-128"/>
              <a:ea typeface="ＭＳ Ｐゴシック" panose="020B0600070205080204" pitchFamily="50" charset="-128"/>
            </a:rPr>
            <a:t>65.0</a:t>
          </a:r>
          <a:r>
            <a:rPr kumimoji="1" lang="ja-JP" altLang="en-US" sz="1300">
              <a:latin typeface="ＭＳ Ｐゴシック" panose="020B0600070205080204" pitchFamily="50" charset="-128"/>
              <a:ea typeface="ＭＳ Ｐゴシック" panose="020B0600070205080204" pitchFamily="50" charset="-128"/>
            </a:rPr>
            <a:t>％）を上回っている。公債費以外分の中においては、特に人件費（</a:t>
          </a:r>
          <a:r>
            <a:rPr kumimoji="1" lang="en-US" altLang="ja-JP" sz="1300">
              <a:latin typeface="ＭＳ Ｐゴシック" panose="020B0600070205080204" pitchFamily="50" charset="-128"/>
              <a:ea typeface="ＭＳ Ｐゴシック" panose="020B0600070205080204" pitchFamily="50" charset="-128"/>
            </a:rPr>
            <a:t>22.7</a:t>
          </a:r>
          <a:r>
            <a:rPr kumimoji="1" lang="ja-JP" altLang="en-US" sz="1300">
              <a:latin typeface="ＭＳ Ｐゴシック" panose="020B0600070205080204" pitchFamily="50" charset="-128"/>
              <a:ea typeface="ＭＳ Ｐゴシック" panose="020B0600070205080204" pitchFamily="50" charset="-128"/>
            </a:rPr>
            <a:t>％）と物件費（</a:t>
          </a:r>
          <a:r>
            <a:rPr kumimoji="1" lang="en-US" altLang="ja-JP" sz="1300">
              <a:latin typeface="ＭＳ Ｐゴシック" panose="020B0600070205080204" pitchFamily="50" charset="-128"/>
              <a:ea typeface="ＭＳ Ｐゴシック" panose="020B0600070205080204" pitchFamily="50" charset="-128"/>
            </a:rPr>
            <a:t>21.4</a:t>
          </a:r>
          <a:r>
            <a:rPr kumimoji="1" lang="ja-JP" altLang="en-US" sz="1300">
              <a:latin typeface="ＭＳ Ｐゴシック" panose="020B0600070205080204" pitchFamily="50" charset="-128"/>
              <a:ea typeface="ＭＳ Ｐゴシック" panose="020B0600070205080204" pitchFamily="50" charset="-128"/>
            </a:rPr>
            <a:t>％）の割合が高いことから、今後も事務事業の効率化や整理統合、民間委託の推進等により適正な人員規模の確保と物件費の削減に努める。</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flipV="1">
          <a:off x="16510000" y="1267333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5" name="公債費以外最小値テキスト">
          <a:extLst>
            <a:ext uri="{FF2B5EF4-FFF2-40B4-BE49-F238E27FC236}">
              <a16:creationId xmlns:a16="http://schemas.microsoft.com/office/drawing/2014/main" id="{00000000-0008-0000-0400-00009F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17" name="公債費以外最大値テキスト">
          <a:extLst>
            <a:ext uri="{FF2B5EF4-FFF2-40B4-BE49-F238E27FC236}">
              <a16:creationId xmlns:a16="http://schemas.microsoft.com/office/drawing/2014/main" id="{00000000-0008-0000-0400-0000A1010000}"/>
            </a:ext>
          </a:extLst>
        </xdr:cNvPr>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31750</xdr:rowOff>
    </xdr:from>
    <xdr:to>
      <xdr:col>82</xdr:col>
      <xdr:colOff>107950</xdr:colOff>
      <xdr:row>79</xdr:row>
      <xdr:rowOff>119380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5671800" y="1357630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54627</xdr:rowOff>
    </xdr:from>
    <xdr:ext cx="762000" cy="259045"/>
    <xdr:sp macro="" textlink="">
      <xdr:nvSpPr>
        <xdr:cNvPr id="420" name="公債費以外平均値テキスト">
          <a:extLst>
            <a:ext uri="{FF2B5EF4-FFF2-40B4-BE49-F238E27FC236}">
              <a16:creationId xmlns:a16="http://schemas.microsoft.com/office/drawing/2014/main" id="{00000000-0008-0000-0400-0000A4010000}"/>
            </a:ext>
          </a:extLst>
        </xdr:cNvPr>
        <xdr:cNvSpPr txBox="1"/>
      </xdr:nvSpPr>
      <xdr:spPr>
        <a:xfrm>
          <a:off x="16598900" y="1325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27939</xdr:rowOff>
    </xdr:from>
    <xdr:to>
      <xdr:col>78</xdr:col>
      <xdr:colOff>69850</xdr:colOff>
      <xdr:row>79</xdr:row>
      <xdr:rowOff>31750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4782800" y="13572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106680</xdr:rowOff>
    </xdr:from>
    <xdr:to>
      <xdr:col>78</xdr:col>
      <xdr:colOff>120650</xdr:colOff>
      <xdr:row>78</xdr:row>
      <xdr:rowOff>36830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5621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47007</xdr:rowOff>
    </xdr:from>
    <xdr:ext cx="7366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5290800" y="1307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27939</xdr:rowOff>
    </xdr:from>
    <xdr:to>
      <xdr:col>73</xdr:col>
      <xdr:colOff>180975</xdr:colOff>
      <xdr:row>80</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3893800" y="1357248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87630</xdr:rowOff>
    </xdr:from>
    <xdr:to>
      <xdr:col>74</xdr:col>
      <xdr:colOff>31750</xdr:colOff>
      <xdr:row>79</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4732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27957</xdr:rowOff>
    </xdr:from>
    <xdr:ext cx="762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4401800" y="132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1270</xdr:rowOff>
    </xdr:from>
    <xdr:to>
      <xdr:col>69</xdr:col>
      <xdr:colOff>92075</xdr:colOff>
      <xdr:row>80</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004800" y="135458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129539</xdr:rowOff>
    </xdr:from>
    <xdr:to>
      <xdr:col>69</xdr:col>
      <xdr:colOff>142875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3843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69866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3512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954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54627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6238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68580</xdr:rowOff>
    </xdr:from>
    <xdr:to>
      <xdr:col>82</xdr:col>
      <xdr:colOff>158750</xdr:colOff>
      <xdr:row>79</xdr:row>
      <xdr:rowOff>170180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64592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40657</xdr:rowOff>
    </xdr:from>
    <xdr:ext cx="762000" cy="259045"/>
    <xdr:sp macro="" textlink="">
      <xdr:nvSpPr>
        <xdr:cNvPr id="439" name="公債費以外該当値テキスト">
          <a:extLst>
            <a:ext uri="{FF2B5EF4-FFF2-40B4-BE49-F238E27FC236}">
              <a16:creationId xmlns:a16="http://schemas.microsoft.com/office/drawing/2014/main" id="{00000000-0008-0000-0400-0000B7010000}"/>
            </a:ext>
          </a:extLst>
        </xdr:cNvPr>
        <xdr:cNvSpPr txBox="1"/>
      </xdr:nvSpPr>
      <xdr:spPr>
        <a:xfrm>
          <a:off x="165989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152400</xdr:rowOff>
    </xdr:from>
    <xdr:to>
      <xdr:col>78</xdr:col>
      <xdr:colOff>120650</xdr:colOff>
      <xdr:row>79</xdr:row>
      <xdr:rowOff>82550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5621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67327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148589</xdr:rowOff>
    </xdr:from>
    <xdr:to>
      <xdr:col>74</xdr:col>
      <xdr:colOff>31750</xdr:colOff>
      <xdr:row>79</xdr:row>
      <xdr:rowOff>78739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732000" y="135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63516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133350</xdr:rowOff>
    </xdr:from>
    <xdr:to>
      <xdr:col>69</xdr:col>
      <xdr:colOff>142875</xdr:colOff>
      <xdr:row>80</xdr:row>
      <xdr:rowOff>63500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843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512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121920</xdr:rowOff>
    </xdr:from>
    <xdr:to>
      <xdr:col>65</xdr:col>
      <xdr:colOff>53975</xdr:colOff>
      <xdr:row>79</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954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36847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623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20210</xdr:rowOff>
    </xdr:from>
    <xdr:to>
      <xdr:col>29</xdr:col>
      <xdr:colOff>127000</xdr:colOff>
      <xdr:row>20</xdr:row>
      <xdr:rowOff>113228</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96685"/>
          <a:ext cx="0" cy="12931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85305</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6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113228</xdr:rowOff>
    </xdr:from>
    <xdr:to>
      <xdr:col>30</xdr:col>
      <xdr:colOff>25400</xdr:colOff>
      <xdr:row>20</xdr:row>
      <xdr:rowOff>113228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898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106587</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20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20210</xdr:rowOff>
    </xdr:from>
    <xdr:to>
      <xdr:col>30</xdr:col>
      <xdr:colOff>25400</xdr:colOff>
      <xdr:row>13</xdr:row>
      <xdr:rowOff>20210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966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135150</xdr:rowOff>
    </xdr:from>
    <xdr:to>
      <xdr:col>29</xdr:col>
      <xdr:colOff>127000</xdr:colOff>
      <xdr:row>19</xdr:row>
      <xdr:rowOff>168204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440325"/>
          <a:ext cx="647700" cy="33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138823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101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122296</xdr:rowOff>
    </xdr:from>
    <xdr:to>
      <xdr:col>29</xdr:col>
      <xdr:colOff>177800</xdr:colOff>
      <xdr:row>19</xdr:row>
      <xdr:rowOff>52446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2560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129641</xdr:rowOff>
    </xdr:from>
    <xdr:to>
      <xdr:col>26</xdr:col>
      <xdr:colOff>50800</xdr:colOff>
      <xdr:row>19</xdr:row>
      <xdr:rowOff>168204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434816"/>
          <a:ext cx="698500" cy="38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145096</xdr:rowOff>
    </xdr:from>
    <xdr:to>
      <xdr:col>26</xdr:col>
      <xdr:colOff>101600</xdr:colOff>
      <xdr:row>19</xdr:row>
      <xdr:rowOff>75246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2788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85423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47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129641</xdr:rowOff>
    </xdr:from>
    <xdr:to>
      <xdr:col>22</xdr:col>
      <xdr:colOff>114300</xdr:colOff>
      <xdr:row>19</xdr:row>
      <xdr:rowOff>147948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434816"/>
          <a:ext cx="698500" cy="18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162104</xdr:rowOff>
    </xdr:from>
    <xdr:to>
      <xdr:col>22</xdr:col>
      <xdr:colOff>165100</xdr:colOff>
      <xdr:row>19</xdr:row>
      <xdr:rowOff>92254</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295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102431</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6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147948</xdr:rowOff>
    </xdr:from>
    <xdr:to>
      <xdr:col>18</xdr:col>
      <xdr:colOff>177800</xdr:colOff>
      <xdr:row>19</xdr:row>
      <xdr:rowOff>159393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53123"/>
          <a:ext cx="698500" cy="11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3584</xdr:rowOff>
    </xdr:from>
    <xdr:to>
      <xdr:col>19</xdr:col>
      <xdr:colOff>38100</xdr:colOff>
      <xdr:row>19</xdr:row>
      <xdr:rowOff>105184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3087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115361</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07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25637</xdr:rowOff>
    </xdr:from>
    <xdr:to>
      <xdr:col>15</xdr:col>
      <xdr:colOff>101600</xdr:colOff>
      <xdr:row>19</xdr:row>
      <xdr:rowOff>127237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330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137414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09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84350</xdr:rowOff>
    </xdr:from>
    <xdr:to>
      <xdr:col>29</xdr:col>
      <xdr:colOff>177800</xdr:colOff>
      <xdr:row>20</xdr:row>
      <xdr:rowOff>14500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389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56427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36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117404</xdr:rowOff>
    </xdr:from>
    <xdr:to>
      <xdr:col>26</xdr:col>
      <xdr:colOff>101600</xdr:colOff>
      <xdr:row>20</xdr:row>
      <xdr:rowOff>47554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422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32331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508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78841</xdr:rowOff>
    </xdr:from>
    <xdr:to>
      <xdr:col>22</xdr:col>
      <xdr:colOff>165100</xdr:colOff>
      <xdr:row>20</xdr:row>
      <xdr:rowOff>8991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8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165218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7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97148</xdr:rowOff>
    </xdr:from>
    <xdr:to>
      <xdr:col>19</xdr:col>
      <xdr:colOff>38100</xdr:colOff>
      <xdr:row>20</xdr:row>
      <xdr:rowOff>27298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402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12075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88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108593</xdr:rowOff>
    </xdr:from>
    <xdr:to>
      <xdr:col>15</xdr:col>
      <xdr:colOff>101600</xdr:colOff>
      <xdr:row>20</xdr:row>
      <xdr:rowOff>38743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413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23520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50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154779</xdr:rowOff>
    </xdr:from>
    <xdr:to>
      <xdr:col>29</xdr:col>
      <xdr:colOff>127000</xdr:colOff>
      <xdr:row>38</xdr:row>
      <xdr:rowOff>116150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422229"/>
          <a:ext cx="0" cy="11615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88227</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116150</xdr:rowOff>
    </xdr:from>
    <xdr:to>
      <xdr:col>30</xdr:col>
      <xdr:colOff>25400</xdr:colOff>
      <xdr:row>38</xdr:row>
      <xdr:rowOff>116150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37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241156</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616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154779</xdr:rowOff>
    </xdr:from>
    <xdr:to>
      <xdr:col>30</xdr:col>
      <xdr:colOff>25400</xdr:colOff>
      <xdr:row>34</xdr:row>
      <xdr:rowOff>154779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42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75081</xdr:rowOff>
    </xdr:from>
    <xdr:to>
      <xdr:col>29</xdr:col>
      <xdr:colOff>127000</xdr:colOff>
      <xdr:row>37</xdr:row>
      <xdr:rowOff>113796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99781"/>
          <a:ext cx="647700" cy="3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59857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184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43949</xdr:rowOff>
    </xdr:from>
    <xdr:to>
      <xdr:col>29</xdr:col>
      <xdr:colOff>177800</xdr:colOff>
      <xdr:row>37</xdr:row>
      <xdr:rowOff>145549</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1686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113796</xdr:rowOff>
    </xdr:from>
    <xdr:to>
      <xdr:col>26</xdr:col>
      <xdr:colOff>50800</xdr:colOff>
      <xdr:row>37</xdr:row>
      <xdr:rowOff>122684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38496"/>
          <a:ext cx="698500" cy="8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66544</xdr:rowOff>
    </xdr:from>
    <xdr:to>
      <xdr:col>26</xdr:col>
      <xdr:colOff>101600</xdr:colOff>
      <xdr:row>37</xdr:row>
      <xdr:rowOff>168144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191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152921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277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122684</xdr:rowOff>
    </xdr:from>
    <xdr:to>
      <xdr:col>22</xdr:col>
      <xdr:colOff>114300</xdr:colOff>
      <xdr:row>37</xdr:row>
      <xdr:rowOff>132596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47384"/>
          <a:ext cx="698500" cy="9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88613</xdr:rowOff>
    </xdr:from>
    <xdr:to>
      <xdr:col>22</xdr:col>
      <xdr:colOff>165100</xdr:colOff>
      <xdr:row>37</xdr:row>
      <xdr:rowOff>190213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213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174990</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29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132596</xdr:rowOff>
    </xdr:from>
    <xdr:to>
      <xdr:col>18</xdr:col>
      <xdr:colOff>177800</xdr:colOff>
      <xdr:row>37</xdr:row>
      <xdr:rowOff>144657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57296"/>
          <a:ext cx="698500" cy="12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99956</xdr:rowOff>
    </xdr:from>
    <xdr:to>
      <xdr:col>19</xdr:col>
      <xdr:colOff>38100</xdr:colOff>
      <xdr:row>37</xdr:row>
      <xdr:rowOff>201556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224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186333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311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108611</xdr:rowOff>
    </xdr:from>
    <xdr:to>
      <xdr:col>15</xdr:col>
      <xdr:colOff>101600</xdr:colOff>
      <xdr:row>37</xdr:row>
      <xdr:rowOff>210211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233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194988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319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24281</xdr:rowOff>
    </xdr:from>
    <xdr:to>
      <xdr:col>29</xdr:col>
      <xdr:colOff>177800</xdr:colOff>
      <xdr:row>37</xdr:row>
      <xdr:rowOff>125881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48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40808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99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62996</xdr:rowOff>
    </xdr:from>
    <xdr:to>
      <xdr:col>26</xdr:col>
      <xdr:colOff>101600</xdr:colOff>
      <xdr:row>37</xdr:row>
      <xdr:rowOff>164596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87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3323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56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71884</xdr:rowOff>
    </xdr:from>
    <xdr:to>
      <xdr:col>22</xdr:col>
      <xdr:colOff>165100</xdr:colOff>
      <xdr:row>37</xdr:row>
      <xdr:rowOff>173484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96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12211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81796</xdr:rowOff>
    </xdr:from>
    <xdr:to>
      <xdr:col>19</xdr:col>
      <xdr:colOff>38100</xdr:colOff>
      <xdr:row>37</xdr:row>
      <xdr:rowOff>183396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06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22123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975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93857</xdr:rowOff>
    </xdr:from>
    <xdr:to>
      <xdr:col>15</xdr:col>
      <xdr:colOff>101600</xdr:colOff>
      <xdr:row>37</xdr:row>
      <xdr:rowOff>195457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18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34184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98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129078</xdr:rowOff>
    </xdr:from>
    <xdr:to>
      <xdr:col>24</xdr:col>
      <xdr:colOff>62865</xdr:colOff>
      <xdr:row>38</xdr:row>
      <xdr:rowOff>1070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444028"/>
          <a:ext cx="1270" cy="1072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4897</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1070</xdr:rowOff>
    </xdr:from>
    <xdr:to>
      <xdr:col>24</xdr:col>
      <xdr:colOff>152400</xdr:colOff>
      <xdr:row>38</xdr:row>
      <xdr:rowOff>1070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6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75755</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21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129078</xdr:rowOff>
    </xdr:from>
    <xdr:to>
      <xdr:col>24</xdr:col>
      <xdr:colOff>152400</xdr:colOff>
      <xdr:row>31</xdr:row>
      <xdr:rowOff>129078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444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36883</xdr:rowOff>
    </xdr:from>
    <xdr:to>
      <xdr:col>24</xdr:col>
      <xdr:colOff>63500</xdr:colOff>
      <xdr:row>37</xdr:row>
      <xdr:rowOff>58275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80533"/>
          <a:ext cx="838200" cy="2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74052</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8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51175</xdr:rowOff>
    </xdr:from>
    <xdr:to>
      <xdr:col>24</xdr:col>
      <xdr:colOff>114300</xdr:colOff>
      <xdr:row>36</xdr:row>
      <xdr:rowOff>152775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18071</xdr:rowOff>
    </xdr:from>
    <xdr:to>
      <xdr:col>19</xdr:col>
      <xdr:colOff>177800</xdr:colOff>
      <xdr:row>37</xdr:row>
      <xdr:rowOff>58275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61721"/>
          <a:ext cx="889000" cy="4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67206</xdr:rowOff>
    </xdr:from>
    <xdr:to>
      <xdr:col>20</xdr:col>
      <xdr:colOff>38100</xdr:colOff>
      <xdr:row>36</xdr:row>
      <xdr:rowOff>168806</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13883</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1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18071</xdr:rowOff>
    </xdr:from>
    <xdr:to>
      <xdr:col>15</xdr:col>
      <xdr:colOff>50800</xdr:colOff>
      <xdr:row>37</xdr:row>
      <xdr:rowOff>47361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61721"/>
          <a:ext cx="889000" cy="2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81093</xdr:rowOff>
    </xdr:from>
    <xdr:to>
      <xdr:col>15</xdr:col>
      <xdr:colOff>101600</xdr:colOff>
      <xdr:row>37</xdr:row>
      <xdr:rowOff>11243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27770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46793</xdr:rowOff>
    </xdr:from>
    <xdr:to>
      <xdr:col>10</xdr:col>
      <xdr:colOff>114300</xdr:colOff>
      <xdr:row>37</xdr:row>
      <xdr:rowOff>47361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390443"/>
          <a:ext cx="8890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130722</xdr:rowOff>
    </xdr:from>
    <xdr:to>
      <xdr:col>10</xdr:col>
      <xdr:colOff>165100</xdr:colOff>
      <xdr:row>37</xdr:row>
      <xdr:rowOff>60872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77399</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7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144714</xdr:rowOff>
    </xdr:from>
    <xdr:to>
      <xdr:col>6</xdr:col>
      <xdr:colOff>38100</xdr:colOff>
      <xdr:row>37</xdr:row>
      <xdr:rowOff>74864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91391</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9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157533</xdr:rowOff>
    </xdr:from>
    <xdr:to>
      <xdr:col>24</xdr:col>
      <xdr:colOff>114300</xdr:colOff>
      <xdr:row>37</xdr:row>
      <xdr:rowOff>87683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135960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0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7475</xdr:rowOff>
    </xdr:from>
    <xdr:to>
      <xdr:col>20</xdr:col>
      <xdr:colOff>38100</xdr:colOff>
      <xdr:row>37</xdr:row>
      <xdr:rowOff>109075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100202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138721</xdr:rowOff>
    </xdr:from>
    <xdr:to>
      <xdr:col>15</xdr:col>
      <xdr:colOff>101600</xdr:colOff>
      <xdr:row>37</xdr:row>
      <xdr:rowOff>68871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1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59998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03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168011</xdr:rowOff>
    </xdr:from>
    <xdr:to>
      <xdr:col>10</xdr:col>
      <xdr:colOff>165100</xdr:colOff>
      <xdr:row>37</xdr:row>
      <xdr:rowOff>98161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4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89288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3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167443</xdr:rowOff>
    </xdr:from>
    <xdr:to>
      <xdr:col>6</xdr:col>
      <xdr:colOff>38100</xdr:colOff>
      <xdr:row>37</xdr:row>
      <xdr:rowOff>97593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88720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3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47610</xdr:rowOff>
    </xdr:from>
    <xdr:to>
      <xdr:col>24</xdr:col>
      <xdr:colOff>62865</xdr:colOff>
      <xdr:row>59</xdr:row>
      <xdr:rowOff>1943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91560"/>
          <a:ext cx="1270" cy="1325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5770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2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1943</xdr:rowOff>
    </xdr:from>
    <xdr:to>
      <xdr:col>24</xdr:col>
      <xdr:colOff>152400</xdr:colOff>
      <xdr:row>59</xdr:row>
      <xdr:rowOff>1943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17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165737</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66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47610</xdr:rowOff>
    </xdr:from>
    <xdr:to>
      <xdr:col>24</xdr:col>
      <xdr:colOff>152400</xdr:colOff>
      <xdr:row>51</xdr:row>
      <xdr:rowOff>47610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91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3738</xdr:rowOff>
    </xdr:from>
    <xdr:to>
      <xdr:col>24</xdr:col>
      <xdr:colOff>63500</xdr:colOff>
      <xdr:row>58</xdr:row>
      <xdr:rowOff>6148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47838"/>
          <a:ext cx="838200" cy="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130117</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31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107240</xdr:rowOff>
    </xdr:from>
    <xdr:to>
      <xdr:col>24</xdr:col>
      <xdr:colOff>114300</xdr:colOff>
      <xdr:row>58</xdr:row>
      <xdr:rowOff>37390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6148</xdr:rowOff>
    </xdr:from>
    <xdr:to>
      <xdr:col>19</xdr:col>
      <xdr:colOff>177800</xdr:colOff>
      <xdr:row>58</xdr:row>
      <xdr:rowOff>9295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50248"/>
          <a:ext cx="889000" cy="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136166</xdr:rowOff>
    </xdr:from>
    <xdr:to>
      <xdr:col>20</xdr:col>
      <xdr:colOff>38100</xdr:colOff>
      <xdr:row>58</xdr:row>
      <xdr:rowOff>66316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9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57443</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1000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9295</xdr:rowOff>
    </xdr:from>
    <xdr:to>
      <xdr:col>15</xdr:col>
      <xdr:colOff>50800</xdr:colOff>
      <xdr:row>58</xdr:row>
      <xdr:rowOff>25098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53395"/>
          <a:ext cx="889000" cy="1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147348</xdr:rowOff>
    </xdr:from>
    <xdr:to>
      <xdr:col>15</xdr:col>
      <xdr:colOff>101600</xdr:colOff>
      <xdr:row>58</xdr:row>
      <xdr:rowOff>77498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91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68625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1001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25098</xdr:rowOff>
    </xdr:from>
    <xdr:to>
      <xdr:col>10</xdr:col>
      <xdr:colOff>114300</xdr:colOff>
      <xdr:row>58</xdr:row>
      <xdr:rowOff>60121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9198"/>
          <a:ext cx="889000" cy="3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152057</xdr:rowOff>
    </xdr:from>
    <xdr:to>
      <xdr:col>10</xdr:col>
      <xdr:colOff>165100</xdr:colOff>
      <xdr:row>58</xdr:row>
      <xdr:rowOff>82207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92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73334</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10017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156969</xdr:rowOff>
    </xdr:from>
    <xdr:to>
      <xdr:col>6</xdr:col>
      <xdr:colOff>38100</xdr:colOff>
      <xdr:row>58</xdr:row>
      <xdr:rowOff>87119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9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103646</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70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124388</xdr:rowOff>
    </xdr:from>
    <xdr:to>
      <xdr:col>24</xdr:col>
      <xdr:colOff>114300</xdr:colOff>
      <xdr:row>58</xdr:row>
      <xdr:rowOff>54538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9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102815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5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126798</xdr:rowOff>
    </xdr:from>
    <xdr:to>
      <xdr:col>20</xdr:col>
      <xdr:colOff>38100</xdr:colOff>
      <xdr:row>58</xdr:row>
      <xdr:rowOff>56948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73475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67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129945</xdr:rowOff>
    </xdr:from>
    <xdr:to>
      <xdr:col>15</xdr:col>
      <xdr:colOff>101600</xdr:colOff>
      <xdr:row>58</xdr:row>
      <xdr:rowOff>60095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76622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67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145748</xdr:rowOff>
    </xdr:from>
    <xdr:to>
      <xdr:col>10</xdr:col>
      <xdr:colOff>165100</xdr:colOff>
      <xdr:row>58</xdr:row>
      <xdr:rowOff>75898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92425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69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9321</xdr:rowOff>
    </xdr:from>
    <xdr:to>
      <xdr:col>6</xdr:col>
      <xdr:colOff>38100</xdr:colOff>
      <xdr:row>58</xdr:row>
      <xdr:rowOff>110921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102048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46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135603</xdr:rowOff>
    </xdr:from>
    <xdr:to>
      <xdr:col>24</xdr:col>
      <xdr:colOff>62865</xdr:colOff>
      <xdr:row>78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7103"/>
          <a:ext cx="1270" cy="126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29227</xdr:rowOff>
    </xdr:from>
    <xdr:ext cx="249299"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25400</xdr:rowOff>
    </xdr:from>
    <xdr:to>
      <xdr:col>24</xdr:col>
      <xdr:colOff>152400</xdr:colOff>
      <xdr:row>78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82280</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1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135603</xdr:rowOff>
    </xdr:from>
    <xdr:to>
      <xdr:col>24</xdr:col>
      <xdr:colOff>152400</xdr:colOff>
      <xdr:row>70</xdr:row>
      <xdr:rowOff>135603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14474</xdr:rowOff>
    </xdr:from>
    <xdr:to>
      <xdr:col>24</xdr:col>
      <xdr:colOff>63500</xdr:colOff>
      <xdr:row>77</xdr:row>
      <xdr:rowOff>30229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16124"/>
          <a:ext cx="838200" cy="1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117017</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75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94140</xdr:rowOff>
    </xdr:from>
    <xdr:to>
      <xdr:col>24</xdr:col>
      <xdr:colOff>114300</xdr:colOff>
      <xdr:row>77</xdr:row>
      <xdr:rowOff>24290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14474</xdr:rowOff>
    </xdr:from>
    <xdr:to>
      <xdr:col>19</xdr:col>
      <xdr:colOff>177800</xdr:colOff>
      <xdr:row>77</xdr:row>
      <xdr:rowOff>89545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16124"/>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108000</xdr:rowOff>
    </xdr:from>
    <xdr:to>
      <xdr:col>20</xdr:col>
      <xdr:colOff>38100</xdr:colOff>
      <xdr:row>77</xdr:row>
      <xdr:rowOff>38150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3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54677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291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84184</xdr:rowOff>
    </xdr:from>
    <xdr:to>
      <xdr:col>15</xdr:col>
      <xdr:colOff>50800</xdr:colOff>
      <xdr:row>77</xdr:row>
      <xdr:rowOff>89545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14384"/>
          <a:ext cx="889000" cy="17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130603</xdr:rowOff>
    </xdr:from>
    <xdr:to>
      <xdr:col>15</xdr:col>
      <xdr:colOff>101600</xdr:colOff>
      <xdr:row>77</xdr:row>
      <xdr:rowOff>60753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6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77279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293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84184</xdr:rowOff>
    </xdr:from>
    <xdr:to>
      <xdr:col>10</xdr:col>
      <xdr:colOff>114300</xdr:colOff>
      <xdr:row>77</xdr:row>
      <xdr:rowOff>13684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14384"/>
          <a:ext cx="889000" cy="10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3781</xdr:rowOff>
    </xdr:from>
    <xdr:to>
      <xdr:col>10</xdr:col>
      <xdr:colOff>165100</xdr:colOff>
      <xdr:row>77</xdr:row>
      <xdr:rowOff>105381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20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96508</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9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163058</xdr:rowOff>
    </xdr:from>
    <xdr:to>
      <xdr:col>6</xdr:col>
      <xdr:colOff>38100</xdr:colOff>
      <xdr:row>77</xdr:row>
      <xdr:rowOff>93208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9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84335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8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150879</xdr:rowOff>
    </xdr:from>
    <xdr:to>
      <xdr:col>24</xdr:col>
      <xdr:colOff>114300</xdr:colOff>
      <xdr:row>77</xdr:row>
      <xdr:rowOff>81029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129306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135124</xdr:rowOff>
    </xdr:from>
    <xdr:to>
      <xdr:col>20</xdr:col>
      <xdr:colOff>38100</xdr:colOff>
      <xdr:row>77</xdr:row>
      <xdr:rowOff>65274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56401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25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38745</xdr:rowOff>
    </xdr:from>
    <xdr:to>
      <xdr:col>15</xdr:col>
      <xdr:colOff>101600</xdr:colOff>
      <xdr:row>77</xdr:row>
      <xdr:rowOff>140345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4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131472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33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33384</xdr:rowOff>
    </xdr:from>
    <xdr:to>
      <xdr:col>10</xdr:col>
      <xdr:colOff>165100</xdr:colOff>
      <xdr:row>76</xdr:row>
      <xdr:rowOff>134984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6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151512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83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134334</xdr:rowOff>
    </xdr:from>
    <xdr:to>
      <xdr:col>6</xdr:col>
      <xdr:colOff>38100</xdr:colOff>
      <xdr:row>77</xdr:row>
      <xdr:rowOff>64484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6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81011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3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82694</xdr:rowOff>
    </xdr:from>
    <xdr:to>
      <xdr:col>24</xdr:col>
      <xdr:colOff>62865</xdr:colOff>
      <xdr:row>97</xdr:row>
      <xdr:rowOff>140105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513194"/>
          <a:ext cx="1270" cy="1257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143932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7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140105</xdr:rowOff>
    </xdr:from>
    <xdr:to>
      <xdr:col>24</xdr:col>
      <xdr:colOff>152400</xdr:colOff>
      <xdr:row>97</xdr:row>
      <xdr:rowOff>140105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70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29371</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8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82694</xdr:rowOff>
    </xdr:from>
    <xdr:to>
      <xdr:col>24</xdr:col>
      <xdr:colOff>152400</xdr:colOff>
      <xdr:row>90</xdr:row>
      <xdr:rowOff>82694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5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85637</xdr:rowOff>
    </xdr:from>
    <xdr:to>
      <xdr:col>24</xdr:col>
      <xdr:colOff>63500</xdr:colOff>
      <xdr:row>96</xdr:row>
      <xdr:rowOff>24012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373387"/>
          <a:ext cx="838200" cy="10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48310</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64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25433</xdr:rowOff>
    </xdr:from>
    <xdr:to>
      <xdr:col>24</xdr:col>
      <xdr:colOff>114300</xdr:colOff>
      <xdr:row>95</xdr:row>
      <xdr:rowOff>127033</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85637</xdr:rowOff>
    </xdr:from>
    <xdr:to>
      <xdr:col>19</xdr:col>
      <xdr:colOff>177800</xdr:colOff>
      <xdr:row>96</xdr:row>
      <xdr:rowOff>96228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73387"/>
          <a:ext cx="889000" cy="18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133783</xdr:rowOff>
    </xdr:from>
    <xdr:to>
      <xdr:col>20</xdr:col>
      <xdr:colOff>38100</xdr:colOff>
      <xdr:row>95</xdr:row>
      <xdr:rowOff>63933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80460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96228</xdr:rowOff>
    </xdr:from>
    <xdr:to>
      <xdr:col>15</xdr:col>
      <xdr:colOff>50800</xdr:colOff>
      <xdr:row>96</xdr:row>
      <xdr:rowOff>131349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555428"/>
          <a:ext cx="889000" cy="3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133705</xdr:rowOff>
    </xdr:from>
    <xdr:to>
      <xdr:col>15</xdr:col>
      <xdr:colOff>101600</xdr:colOff>
      <xdr:row>96</xdr:row>
      <xdr:rowOff>63855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80382</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131349</xdr:rowOff>
    </xdr:from>
    <xdr:to>
      <xdr:col>10</xdr:col>
      <xdr:colOff>114300</xdr:colOff>
      <xdr:row>96</xdr:row>
      <xdr:rowOff>141749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90549"/>
          <a:ext cx="889000" cy="1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160643</xdr:rowOff>
    </xdr:from>
    <xdr:to>
      <xdr:col>10</xdr:col>
      <xdr:colOff>165100</xdr:colOff>
      <xdr:row>96</xdr:row>
      <xdr:rowOff>90793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107320</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2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7603</xdr:rowOff>
    </xdr:from>
    <xdr:to>
      <xdr:col>6</xdr:col>
      <xdr:colOff>38100</xdr:colOff>
      <xdr:row>96</xdr:row>
      <xdr:rowOff>109203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6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125730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4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144662</xdr:rowOff>
    </xdr:from>
    <xdr:to>
      <xdr:col>24</xdr:col>
      <xdr:colOff>114300</xdr:colOff>
      <xdr:row>96</xdr:row>
      <xdr:rowOff>74812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3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123089</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1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34837</xdr:rowOff>
    </xdr:from>
    <xdr:to>
      <xdr:col>20</xdr:col>
      <xdr:colOff>38100</xdr:colOff>
      <xdr:row>95</xdr:row>
      <xdr:rowOff>136437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2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127564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1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45428</xdr:rowOff>
    </xdr:from>
    <xdr:to>
      <xdr:col>15</xdr:col>
      <xdr:colOff>101600</xdr:colOff>
      <xdr:row>96</xdr:row>
      <xdr:rowOff>147028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138155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80549</xdr:rowOff>
    </xdr:from>
    <xdr:to>
      <xdr:col>10</xdr:col>
      <xdr:colOff>165100</xdr:colOff>
      <xdr:row>97</xdr:row>
      <xdr:rowOff>10699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3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1826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6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90949</xdr:rowOff>
    </xdr:from>
    <xdr:to>
      <xdr:col>6</xdr:col>
      <xdr:colOff>38100</xdr:colOff>
      <xdr:row>97</xdr:row>
      <xdr:rowOff>21099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5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12226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4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4056</xdr:rowOff>
    </xdr:from>
    <xdr:to>
      <xdr:col>54</xdr:col>
      <xdr:colOff>189865</xdr:colOff>
      <xdr:row>38</xdr:row>
      <xdr:rowOff>55600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319006"/>
          <a:ext cx="1270" cy="125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59427</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55600</xdr:rowOff>
    </xdr:from>
    <xdr:to>
      <xdr:col>55</xdr:col>
      <xdr:colOff>88900</xdr:colOff>
      <xdr:row>38</xdr:row>
      <xdr:rowOff>55600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122183</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09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4056</xdr:rowOff>
    </xdr:from>
    <xdr:to>
      <xdr:col>55</xdr:col>
      <xdr:colOff>88900</xdr:colOff>
      <xdr:row>31</xdr:row>
      <xdr:rowOff>4056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319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91746</xdr:rowOff>
    </xdr:from>
    <xdr:to>
      <xdr:col>55</xdr:col>
      <xdr:colOff>0</xdr:colOff>
      <xdr:row>37</xdr:row>
      <xdr:rowOff>50714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263946"/>
          <a:ext cx="838200" cy="13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37634</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038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14757</xdr:rowOff>
    </xdr:from>
    <xdr:to>
      <xdr:col>55</xdr:col>
      <xdr:colOff>50800</xdr:colOff>
      <xdr:row>36</xdr:row>
      <xdr:rowOff>116357</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169643</xdr:rowOff>
    </xdr:from>
    <xdr:to>
      <xdr:col>50</xdr:col>
      <xdr:colOff>114300</xdr:colOff>
      <xdr:row>36</xdr:row>
      <xdr:rowOff>91746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170393"/>
          <a:ext cx="889000" cy="9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55259</xdr:rowOff>
    </xdr:from>
    <xdr:to>
      <xdr:col>50</xdr:col>
      <xdr:colOff>165100</xdr:colOff>
      <xdr:row>36</xdr:row>
      <xdr:rowOff>156859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147986</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32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169643</xdr:rowOff>
    </xdr:from>
    <xdr:to>
      <xdr:col>45</xdr:col>
      <xdr:colOff>177800</xdr:colOff>
      <xdr:row>36</xdr:row>
      <xdr:rowOff>93220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170393"/>
          <a:ext cx="889000" cy="9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37204</xdr:rowOff>
    </xdr:from>
    <xdr:to>
      <xdr:col>46</xdr:col>
      <xdr:colOff>38100</xdr:colOff>
      <xdr:row>35</xdr:row>
      <xdr:rowOff>138804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155331</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93220</xdr:rowOff>
    </xdr:from>
    <xdr:to>
      <xdr:col>41</xdr:col>
      <xdr:colOff>50800</xdr:colOff>
      <xdr:row>36</xdr:row>
      <xdr:rowOff>102147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6265420"/>
          <a:ext cx="889000" cy="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129282</xdr:rowOff>
    </xdr:from>
    <xdr:to>
      <xdr:col>41</xdr:col>
      <xdr:colOff>101600</xdr:colOff>
      <xdr:row>37</xdr:row>
      <xdr:rowOff>59432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50559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39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148155</xdr:rowOff>
    </xdr:from>
    <xdr:to>
      <xdr:col>36</xdr:col>
      <xdr:colOff>165100</xdr:colOff>
      <xdr:row>37</xdr:row>
      <xdr:rowOff>78305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69432</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41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171364</xdr:rowOff>
    </xdr:from>
    <xdr:to>
      <xdr:col>55</xdr:col>
      <xdr:colOff>50800</xdr:colOff>
      <xdr:row>37</xdr:row>
      <xdr:rowOff>101514</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34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149791</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3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40946</xdr:rowOff>
    </xdr:from>
    <xdr:to>
      <xdr:col>50</xdr:col>
      <xdr:colOff>165100</xdr:colOff>
      <xdr:row>36</xdr:row>
      <xdr:rowOff>142546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21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159073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98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118843</xdr:rowOff>
    </xdr:from>
    <xdr:to>
      <xdr:col>46</xdr:col>
      <xdr:colOff>38100</xdr:colOff>
      <xdr:row>36</xdr:row>
      <xdr:rowOff>48993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11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40120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21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42420</xdr:rowOff>
    </xdr:from>
    <xdr:to>
      <xdr:col>41</xdr:col>
      <xdr:colOff>101600</xdr:colOff>
      <xdr:row>36</xdr:row>
      <xdr:rowOff>144020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21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160547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98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51347</xdr:rowOff>
    </xdr:from>
    <xdr:to>
      <xdr:col>36</xdr:col>
      <xdr:colOff>165100</xdr:colOff>
      <xdr:row>36</xdr:row>
      <xdr:rowOff>152947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2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169474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99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91297</xdr:rowOff>
    </xdr:from>
    <xdr:to>
      <xdr:col>54</xdr:col>
      <xdr:colOff>189865</xdr:colOff>
      <xdr:row>58</xdr:row>
      <xdr:rowOff>15557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663797"/>
          <a:ext cx="1270" cy="129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19384</xdr:rowOff>
    </xdr:from>
    <xdr:ext cx="534377" cy="259045"/>
    <xdr:sp macro=""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996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15557</xdr:rowOff>
    </xdr:from>
    <xdr:to>
      <xdr:col>55</xdr:col>
      <xdr:colOff>88900</xdr:colOff>
      <xdr:row>58</xdr:row>
      <xdr:rowOff>15557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995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37974</xdr:rowOff>
    </xdr:from>
    <xdr:ext cx="690189" cy="259045"/>
    <xdr:sp macro=""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4390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91297</xdr:rowOff>
    </xdr:from>
    <xdr:to>
      <xdr:col>55</xdr:col>
      <xdr:colOff>88900</xdr:colOff>
      <xdr:row>50</xdr:row>
      <xdr:rowOff>91297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66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25273</xdr:rowOff>
    </xdr:from>
    <xdr:to>
      <xdr:col>55</xdr:col>
      <xdr:colOff>0</xdr:colOff>
      <xdr:row>57</xdr:row>
      <xdr:rowOff>131654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9639300" y="9797923"/>
          <a:ext cx="838200" cy="10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7617</xdr:rowOff>
    </xdr:from>
    <xdr:ext cx="599010" cy="259045"/>
    <xdr:sp macro=""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608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156190</xdr:rowOff>
    </xdr:from>
    <xdr:to>
      <xdr:col>55</xdr:col>
      <xdr:colOff>50800</xdr:colOff>
      <xdr:row>57</xdr:row>
      <xdr:rowOff>86340</xdr:rowOff>
    </xdr:to>
    <xdr:sp macro=""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75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159581</xdr:rowOff>
    </xdr:from>
    <xdr:to>
      <xdr:col>50</xdr:col>
      <xdr:colOff>114300</xdr:colOff>
      <xdr:row>57</xdr:row>
      <xdr:rowOff>25273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8750300" y="9417881"/>
          <a:ext cx="889000" cy="38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158928</xdr:rowOff>
    </xdr:from>
    <xdr:to>
      <xdr:col>50</xdr:col>
      <xdr:colOff>165100</xdr:colOff>
      <xdr:row>57</xdr:row>
      <xdr:rowOff>89078</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7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80205</xdr:rowOff>
    </xdr:from>
    <xdr:ext cx="599010"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39795" y="985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159581</xdr:rowOff>
    </xdr:from>
    <xdr:to>
      <xdr:col>45</xdr:col>
      <xdr:colOff>177800</xdr:colOff>
      <xdr:row>56</xdr:row>
      <xdr:rowOff>107839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7861300" y="9417881"/>
          <a:ext cx="889000" cy="29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145459</xdr:rowOff>
    </xdr:from>
    <xdr:to>
      <xdr:col>46</xdr:col>
      <xdr:colOff>38100</xdr:colOff>
      <xdr:row>57</xdr:row>
      <xdr:rowOff>75609</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7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66736</xdr:rowOff>
    </xdr:from>
    <xdr:ext cx="599010"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50795" y="9839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107839</xdr:rowOff>
    </xdr:from>
    <xdr:to>
      <xdr:col>41</xdr:col>
      <xdr:colOff>50800</xdr:colOff>
      <xdr:row>56</xdr:row>
      <xdr:rowOff>138631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6972300" y="9709039"/>
          <a:ext cx="889000" cy="3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164123</xdr:rowOff>
    </xdr:from>
    <xdr:to>
      <xdr:col>41</xdr:col>
      <xdr:colOff>101600</xdr:colOff>
      <xdr:row>57</xdr:row>
      <xdr:rowOff>94273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76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85400</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61795" y="9858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162292</xdr:rowOff>
    </xdr:from>
    <xdr:to>
      <xdr:col>36</xdr:col>
      <xdr:colOff>165100</xdr:colOff>
      <xdr:row>57</xdr:row>
      <xdr:rowOff>92442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76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83569</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672795" y="985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80854</xdr:rowOff>
    </xdr:from>
    <xdr:to>
      <xdr:col>55</xdr:col>
      <xdr:colOff>50800</xdr:colOff>
      <xdr:row>58</xdr:row>
      <xdr:rowOff>11004</xdr:rowOff>
    </xdr:to>
    <xdr:sp macro="" textlink="">
      <xdr:nvSpPr>
        <xdr:cNvPr id="358" name="楕円 357">
          <a:extLst>
            <a:ext uri="{FF2B5EF4-FFF2-40B4-BE49-F238E27FC236}">
              <a16:creationId xmlns:a16="http://schemas.microsoft.com/office/drawing/2014/main" id="{00000000-0008-0000-0600-000066010000}"/>
            </a:ext>
          </a:extLst>
        </xdr:cNvPr>
        <xdr:cNvSpPr/>
      </xdr:nvSpPr>
      <xdr:spPr>
        <a:xfrm>
          <a:off x="10426700" y="98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167231</xdr:rowOff>
    </xdr:from>
    <xdr:ext cx="599010" cy="259045"/>
    <xdr:sp macro=""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9768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145923</xdr:rowOff>
    </xdr:from>
    <xdr:to>
      <xdr:col>50</xdr:col>
      <xdr:colOff>165100</xdr:colOff>
      <xdr:row>57</xdr:row>
      <xdr:rowOff>76073</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9588500" y="974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92600</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2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108781</xdr:rowOff>
    </xdr:from>
    <xdr:to>
      <xdr:col>46</xdr:col>
      <xdr:colOff>38100</xdr:colOff>
      <xdr:row>55</xdr:row>
      <xdr:rowOff>38931</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8699500" y="93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55458</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50795" y="914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57039</xdr:rowOff>
    </xdr:from>
    <xdr:to>
      <xdr:col>41</xdr:col>
      <xdr:colOff>101600</xdr:colOff>
      <xdr:row>56</xdr:row>
      <xdr:rowOff>158639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7810500" y="96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3716</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61795" y="943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87831</xdr:rowOff>
    </xdr:from>
    <xdr:to>
      <xdr:col>36</xdr:col>
      <xdr:colOff>165100</xdr:colOff>
      <xdr:row>57</xdr:row>
      <xdr:rowOff>17981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6921500" y="968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34508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672795" y="946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6" name="普通建設事業費 （ うち新規整備　）グラフ枠">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64383</xdr:rowOff>
    </xdr:from>
    <xdr:to>
      <xdr:col>54</xdr:col>
      <xdr:colOff>189865</xdr:colOff>
      <xdr:row>78</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flipV="1">
          <a:off x="10475595" y="12237333"/>
          <a:ext cx="1270" cy="1161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35372</xdr:rowOff>
    </xdr:from>
    <xdr:ext cx="249299" cy="259045"/>
    <xdr:sp macro="" textlink="">
      <xdr:nvSpPr>
        <xdr:cNvPr id="388" name="普通建設事業費 （ うち新規整備　）最小値テキスト">
          <a:extLst>
            <a:ext uri="{FF2B5EF4-FFF2-40B4-BE49-F238E27FC236}">
              <a16:creationId xmlns:a16="http://schemas.microsoft.com/office/drawing/2014/main" id="{00000000-0008-0000-0600-000084010000}"/>
            </a:ext>
          </a:extLst>
        </xdr:cNvPr>
        <xdr:cNvSpPr txBox="1"/>
      </xdr:nvSpPr>
      <xdr:spPr>
        <a:xfrm>
          <a:off x="10528300" y="134084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11060</xdr:rowOff>
    </xdr:from>
    <xdr:ext cx="690189" cy="259045"/>
    <xdr:sp macro="" textlink="">
      <xdr:nvSpPr>
        <xdr:cNvPr id="390" name="普通建設事業費 （ うち新規整備　）最大値テキスト">
          <a:extLst>
            <a:ext uri="{FF2B5EF4-FFF2-40B4-BE49-F238E27FC236}">
              <a16:creationId xmlns:a16="http://schemas.microsoft.com/office/drawing/2014/main" id="{00000000-0008-0000-0600-000086010000}"/>
            </a:ext>
          </a:extLst>
        </xdr:cNvPr>
        <xdr:cNvSpPr txBox="1"/>
      </xdr:nvSpPr>
      <xdr:spPr>
        <a:xfrm>
          <a:off x="10528300" y="12012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64383</xdr:rowOff>
    </xdr:from>
    <xdr:to>
      <xdr:col>55</xdr:col>
      <xdr:colOff>88900</xdr:colOff>
      <xdr:row>71</xdr:row>
      <xdr:rowOff>64383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10388600" y="1223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144348</xdr:rowOff>
    </xdr:from>
    <xdr:to>
      <xdr:col>55</xdr:col>
      <xdr:colOff>0</xdr:colOff>
      <xdr:row>78</xdr:row>
      <xdr:rowOff>9331</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9639300" y="13345998"/>
          <a:ext cx="838200" cy="3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124272</xdr:rowOff>
    </xdr:from>
    <xdr:ext cx="534377" cy="259045"/>
    <xdr:sp macro="" textlink="">
      <xdr:nvSpPr>
        <xdr:cNvPr id="393" name="普通建設事業費 （ うち新規整備　）平均値テキスト">
          <a:extLst>
            <a:ext uri="{FF2B5EF4-FFF2-40B4-BE49-F238E27FC236}">
              <a16:creationId xmlns:a16="http://schemas.microsoft.com/office/drawing/2014/main" id="{00000000-0008-0000-0600-000089010000}"/>
            </a:ext>
          </a:extLst>
        </xdr:cNvPr>
        <xdr:cNvSpPr txBox="1"/>
      </xdr:nvSpPr>
      <xdr:spPr>
        <a:xfrm>
          <a:off x="10528300" y="131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101395</xdr:rowOff>
    </xdr:from>
    <xdr:to>
      <xdr:col>55</xdr:col>
      <xdr:colOff>50800</xdr:colOff>
      <xdr:row>78</xdr:row>
      <xdr:rowOff>31545</xdr:rowOff>
    </xdr:to>
    <xdr:sp macro="" textlink="">
      <xdr:nvSpPr>
        <xdr:cNvPr id="394" name="フローチャート: 判断 393">
          <a:extLst>
            <a:ext uri="{FF2B5EF4-FFF2-40B4-BE49-F238E27FC236}">
              <a16:creationId xmlns:a16="http://schemas.microsoft.com/office/drawing/2014/main" id="{00000000-0008-0000-0600-00008A010000}"/>
            </a:ext>
          </a:extLst>
        </xdr:cNvPr>
        <xdr:cNvSpPr/>
      </xdr:nvSpPr>
      <xdr:spPr>
        <a:xfrm>
          <a:off x="10426700" y="133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109209</xdr:rowOff>
    </xdr:from>
    <xdr:to>
      <xdr:col>50</xdr:col>
      <xdr:colOff>114300</xdr:colOff>
      <xdr:row>77</xdr:row>
      <xdr:rowOff>144348</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8750300" y="13139409"/>
          <a:ext cx="889000" cy="20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107504</xdr:rowOff>
    </xdr:from>
    <xdr:to>
      <xdr:col>50</xdr:col>
      <xdr:colOff>165100</xdr:colOff>
      <xdr:row>78</xdr:row>
      <xdr:rowOff>37654</xdr:rowOff>
    </xdr:to>
    <xdr:sp macro="" textlink="">
      <xdr:nvSpPr>
        <xdr:cNvPr id="396" name="フローチャート: 判断 395">
          <a:extLst>
            <a:ext uri="{FF2B5EF4-FFF2-40B4-BE49-F238E27FC236}">
              <a16:creationId xmlns:a16="http://schemas.microsoft.com/office/drawing/2014/main" id="{00000000-0008-0000-0600-00008C010000}"/>
            </a:ext>
          </a:extLst>
        </xdr:cNvPr>
        <xdr:cNvSpPr/>
      </xdr:nvSpPr>
      <xdr:spPr>
        <a:xfrm>
          <a:off x="9588500" y="1330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28781</xdr:rowOff>
    </xdr:from>
    <xdr:ext cx="534377"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9372111" y="134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109209</xdr:rowOff>
    </xdr:from>
    <xdr:to>
      <xdr:col>45</xdr:col>
      <xdr:colOff>177800</xdr:colOff>
      <xdr:row>77</xdr:row>
      <xdr:rowOff>43955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7861300" y="13139409"/>
          <a:ext cx="889000" cy="10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100564</xdr:rowOff>
    </xdr:from>
    <xdr:to>
      <xdr:col>46</xdr:col>
      <xdr:colOff>38100</xdr:colOff>
      <xdr:row>78</xdr:row>
      <xdr:rowOff>30714</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8699500" y="13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21841</xdr:rowOff>
    </xdr:from>
    <xdr:ext cx="534377"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8483111" y="1339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43955</xdr:rowOff>
    </xdr:from>
    <xdr:to>
      <xdr:col>41</xdr:col>
      <xdr:colOff>50800</xdr:colOff>
      <xdr:row>77</xdr:row>
      <xdr:rowOff>78577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6972300" y="13245605"/>
          <a:ext cx="889000" cy="3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101833</xdr:rowOff>
    </xdr:from>
    <xdr:to>
      <xdr:col>41</xdr:col>
      <xdr:colOff>101600</xdr:colOff>
      <xdr:row>78</xdr:row>
      <xdr:rowOff>31983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7810500" y="13303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23110</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7594111" y="1339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106243</xdr:rowOff>
    </xdr:from>
    <xdr:to>
      <xdr:col>36</xdr:col>
      <xdr:colOff>165100</xdr:colOff>
      <xdr:row>78</xdr:row>
      <xdr:rowOff>36393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6921500" y="133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27520</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705111" y="1340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129981</xdr:rowOff>
    </xdr:from>
    <xdr:to>
      <xdr:col>55</xdr:col>
      <xdr:colOff>50800</xdr:colOff>
      <xdr:row>78</xdr:row>
      <xdr:rowOff>60131</xdr:rowOff>
    </xdr:to>
    <xdr:sp macro="" textlink="">
      <xdr:nvSpPr>
        <xdr:cNvPr id="411" name="楕円 410">
          <a:extLst>
            <a:ext uri="{FF2B5EF4-FFF2-40B4-BE49-F238E27FC236}">
              <a16:creationId xmlns:a16="http://schemas.microsoft.com/office/drawing/2014/main" id="{00000000-0008-0000-0600-00009B010000}"/>
            </a:ext>
          </a:extLst>
        </xdr:cNvPr>
        <xdr:cNvSpPr/>
      </xdr:nvSpPr>
      <xdr:spPr>
        <a:xfrm>
          <a:off x="10426700" y="1333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79823</xdr:rowOff>
    </xdr:from>
    <xdr:ext cx="534377" cy="259045"/>
    <xdr:sp macro="" textlink="">
      <xdr:nvSpPr>
        <xdr:cNvPr id="412" name="普通建設事業費 （ うち新規整備　）該当値テキスト">
          <a:extLst>
            <a:ext uri="{FF2B5EF4-FFF2-40B4-BE49-F238E27FC236}">
              <a16:creationId xmlns:a16="http://schemas.microsoft.com/office/drawing/2014/main" id="{00000000-0008-0000-0600-00009C010000}"/>
            </a:ext>
          </a:extLst>
        </xdr:cNvPr>
        <xdr:cNvSpPr txBox="1"/>
      </xdr:nvSpPr>
      <xdr:spPr>
        <a:xfrm>
          <a:off x="10528300" y="1328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93548</xdr:rowOff>
    </xdr:from>
    <xdr:to>
      <xdr:col>50</xdr:col>
      <xdr:colOff>165100</xdr:colOff>
      <xdr:row>78</xdr:row>
      <xdr:rowOff>23698</xdr:rowOff>
    </xdr:to>
    <xdr:sp macro="" textlink="">
      <xdr:nvSpPr>
        <xdr:cNvPr id="413" name="楕円 412">
          <a:extLst>
            <a:ext uri="{FF2B5EF4-FFF2-40B4-BE49-F238E27FC236}">
              <a16:creationId xmlns:a16="http://schemas.microsoft.com/office/drawing/2014/main" id="{00000000-0008-0000-0600-00009D010000}"/>
            </a:ext>
          </a:extLst>
        </xdr:cNvPr>
        <xdr:cNvSpPr/>
      </xdr:nvSpPr>
      <xdr:spPr>
        <a:xfrm>
          <a:off x="9588500" y="1329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40225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7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58409</xdr:rowOff>
    </xdr:from>
    <xdr:to>
      <xdr:col>46</xdr:col>
      <xdr:colOff>38100</xdr:colOff>
      <xdr:row>76</xdr:row>
      <xdr:rowOff>160009</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8699500" y="1308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5087</xdr:rowOff>
    </xdr:from>
    <xdr:ext cx="59901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50795" y="1286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164605</xdr:rowOff>
    </xdr:from>
    <xdr:to>
      <xdr:col>41</xdr:col>
      <xdr:colOff>101600</xdr:colOff>
      <xdr:row>77</xdr:row>
      <xdr:rowOff>94755</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7810500" y="131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111283</xdr:rowOff>
    </xdr:from>
    <xdr:ext cx="59901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61795" y="1297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27777</xdr:rowOff>
    </xdr:from>
    <xdr:to>
      <xdr:col>36</xdr:col>
      <xdr:colOff>165100</xdr:colOff>
      <xdr:row>77</xdr:row>
      <xdr:rowOff>129377</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6921500" y="13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145904</xdr:rowOff>
    </xdr:from>
    <xdr:ext cx="59901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672795" y="130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1" name="正方形/長方形 420">
          <a:extLst>
            <a:ext uri="{FF2B5EF4-FFF2-40B4-BE49-F238E27FC236}">
              <a16:creationId xmlns:a16="http://schemas.microsoft.com/office/drawing/2014/main" id="{00000000-0008-0000-0600-0000A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2" name="正方形/長方形 421">
          <a:extLst>
            <a:ext uri="{FF2B5EF4-FFF2-40B4-BE49-F238E27FC236}">
              <a16:creationId xmlns:a16="http://schemas.microsoft.com/office/drawing/2014/main" id="{00000000-0008-0000-0600-0000A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3" name="正方形/長方形 422">
          <a:extLst>
            <a:ext uri="{FF2B5EF4-FFF2-40B4-BE49-F238E27FC236}">
              <a16:creationId xmlns:a16="http://schemas.microsoft.com/office/drawing/2014/main" id="{00000000-0008-0000-0600-0000A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4" name="正方形/長方形 423">
          <a:extLst>
            <a:ext uri="{FF2B5EF4-FFF2-40B4-BE49-F238E27FC236}">
              <a16:creationId xmlns:a16="http://schemas.microsoft.com/office/drawing/2014/main" id="{00000000-0008-0000-0600-0000A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0" name="直線コネクタ 429">
          <a:extLst>
            <a:ext uri="{FF2B5EF4-FFF2-40B4-BE49-F238E27FC236}">
              <a16:creationId xmlns:a16="http://schemas.microsoft.com/office/drawing/2014/main" id="{00000000-0008-0000-0600-0000A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1" name="直線コネクタ 430">
          <a:extLst>
            <a:ext uri="{FF2B5EF4-FFF2-40B4-BE49-F238E27FC236}">
              <a16:creationId xmlns:a16="http://schemas.microsoft.com/office/drawing/2014/main" id="{00000000-0008-0000-0600-0000A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普通建設事業費 （ うち更新整備　）グラフ枠">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31925</xdr:rowOff>
    </xdr:from>
    <xdr:to>
      <xdr:col>54</xdr:col>
      <xdr:colOff>189865</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flipV="1">
          <a:off x="10475595" y="15462425"/>
          <a:ext cx="1270" cy="155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45" name="普通建設事業費 （ うち更新整備　）最小値テキスト">
          <a:extLst>
            <a:ext uri="{FF2B5EF4-FFF2-40B4-BE49-F238E27FC236}">
              <a16:creationId xmlns:a16="http://schemas.microsoft.com/office/drawing/2014/main" id="{00000000-0008-0000-0600-0000BD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150052</xdr:rowOff>
    </xdr:from>
    <xdr:ext cx="599010" cy="259045"/>
    <xdr:sp macro="" textlink="">
      <xdr:nvSpPr>
        <xdr:cNvPr id="447" name="普通建設事業費 （ うち更新整備　）最大値テキスト">
          <a:extLst>
            <a:ext uri="{FF2B5EF4-FFF2-40B4-BE49-F238E27FC236}">
              <a16:creationId xmlns:a16="http://schemas.microsoft.com/office/drawing/2014/main" id="{00000000-0008-0000-0600-0000BF010000}"/>
            </a:ext>
          </a:extLst>
        </xdr:cNvPr>
        <xdr:cNvSpPr txBox="1"/>
      </xdr:nvSpPr>
      <xdr:spPr>
        <a:xfrm>
          <a:off x="10528300" y="15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31925</xdr:rowOff>
    </xdr:from>
    <xdr:to>
      <xdr:col>55</xdr:col>
      <xdr:colOff>88900</xdr:colOff>
      <xdr:row>90</xdr:row>
      <xdr:rowOff>31925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10388600" y="1546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40852</xdr:rowOff>
    </xdr:from>
    <xdr:to>
      <xdr:col>55</xdr:col>
      <xdr:colOff>0</xdr:colOff>
      <xdr:row>98</xdr:row>
      <xdr:rowOff>75425</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9639300" y="16671502"/>
          <a:ext cx="838200" cy="20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53413</xdr:rowOff>
    </xdr:from>
    <xdr:ext cx="599010" cy="259045"/>
    <xdr:sp macro="" textlink="">
      <xdr:nvSpPr>
        <xdr:cNvPr id="450" name="普通建設事業費 （ うち更新整備　）平均値テキスト">
          <a:extLst>
            <a:ext uri="{FF2B5EF4-FFF2-40B4-BE49-F238E27FC236}">
              <a16:creationId xmlns:a16="http://schemas.microsoft.com/office/drawing/2014/main" id="{00000000-0008-0000-0600-0000C2010000}"/>
            </a:ext>
          </a:extLst>
        </xdr:cNvPr>
        <xdr:cNvSpPr txBox="1"/>
      </xdr:nvSpPr>
      <xdr:spPr>
        <a:xfrm>
          <a:off x="10528300" y="16512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30536</xdr:rowOff>
    </xdr:from>
    <xdr:to>
      <xdr:col>55</xdr:col>
      <xdr:colOff>50800</xdr:colOff>
      <xdr:row>97</xdr:row>
      <xdr:rowOff>132136</xdr:rowOff>
    </xdr:to>
    <xdr:sp macro="" textlink="">
      <xdr:nvSpPr>
        <xdr:cNvPr id="451" name="フローチャート: 判断 450">
          <a:extLst>
            <a:ext uri="{FF2B5EF4-FFF2-40B4-BE49-F238E27FC236}">
              <a16:creationId xmlns:a16="http://schemas.microsoft.com/office/drawing/2014/main" id="{00000000-0008-0000-0600-0000C3010000}"/>
            </a:ext>
          </a:extLst>
        </xdr:cNvPr>
        <xdr:cNvSpPr/>
      </xdr:nvSpPr>
      <xdr:spPr>
        <a:xfrm>
          <a:off x="10426700" y="1666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144881</xdr:rowOff>
    </xdr:from>
    <xdr:to>
      <xdr:col>50</xdr:col>
      <xdr:colOff>114300</xdr:colOff>
      <xdr:row>97</xdr:row>
      <xdr:rowOff>40852</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8750300" y="16089731"/>
          <a:ext cx="889000" cy="58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52485</xdr:rowOff>
    </xdr:from>
    <xdr:to>
      <xdr:col>50</xdr:col>
      <xdr:colOff>165100</xdr:colOff>
      <xdr:row>97</xdr:row>
      <xdr:rowOff>154085</xdr:rowOff>
    </xdr:to>
    <xdr:sp macro="" textlink="">
      <xdr:nvSpPr>
        <xdr:cNvPr id="453" name="フローチャート: 判断 452">
          <a:extLst>
            <a:ext uri="{FF2B5EF4-FFF2-40B4-BE49-F238E27FC236}">
              <a16:creationId xmlns:a16="http://schemas.microsoft.com/office/drawing/2014/main" id="{00000000-0008-0000-0600-0000C5010000}"/>
            </a:ext>
          </a:extLst>
        </xdr:cNvPr>
        <xdr:cNvSpPr/>
      </xdr:nvSpPr>
      <xdr:spPr>
        <a:xfrm>
          <a:off x="9588500" y="166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145212</xdr:rowOff>
    </xdr:from>
    <xdr:ext cx="599010"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9339795" y="1677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144881</xdr:rowOff>
    </xdr:from>
    <xdr:to>
      <xdr:col>45</xdr:col>
      <xdr:colOff>177800</xdr:colOff>
      <xdr:row>97</xdr:row>
      <xdr:rowOff>61120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7861300" y="16089731"/>
          <a:ext cx="889000" cy="60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165277</xdr:rowOff>
    </xdr:from>
    <xdr:to>
      <xdr:col>46</xdr:col>
      <xdr:colOff>38100</xdr:colOff>
      <xdr:row>97</xdr:row>
      <xdr:rowOff>95427</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8699500" y="1662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86554</xdr:rowOff>
    </xdr:from>
    <xdr:ext cx="599010"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8450795" y="1671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37471</xdr:rowOff>
    </xdr:from>
    <xdr:to>
      <xdr:col>41</xdr:col>
      <xdr:colOff>50800</xdr:colOff>
      <xdr:row>97</xdr:row>
      <xdr:rowOff>61120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972300" y="16668121"/>
          <a:ext cx="889000" cy="2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65318</xdr:rowOff>
    </xdr:from>
    <xdr:to>
      <xdr:col>41</xdr:col>
      <xdr:colOff>101600</xdr:colOff>
      <xdr:row>97</xdr:row>
      <xdr:rowOff>166918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7810500" y="1669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158045</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7561795" y="1678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71355</xdr:rowOff>
    </xdr:from>
    <xdr:to>
      <xdr:col>36</xdr:col>
      <xdr:colOff>165100</xdr:colOff>
      <xdr:row>98</xdr:row>
      <xdr:rowOff>1505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6921500" y="1670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164082</xdr:rowOff>
    </xdr:from>
    <xdr:ext cx="599010"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672795" y="16794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24625</xdr:rowOff>
    </xdr:from>
    <xdr:to>
      <xdr:col>55</xdr:col>
      <xdr:colOff>50800</xdr:colOff>
      <xdr:row>98</xdr:row>
      <xdr:rowOff>126225</xdr:rowOff>
    </xdr:to>
    <xdr:sp macro="" textlink="">
      <xdr:nvSpPr>
        <xdr:cNvPr id="468" name="楕円 467">
          <a:extLst>
            <a:ext uri="{FF2B5EF4-FFF2-40B4-BE49-F238E27FC236}">
              <a16:creationId xmlns:a16="http://schemas.microsoft.com/office/drawing/2014/main" id="{00000000-0008-0000-0600-0000D4010000}"/>
            </a:ext>
          </a:extLst>
        </xdr:cNvPr>
        <xdr:cNvSpPr/>
      </xdr:nvSpPr>
      <xdr:spPr>
        <a:xfrm>
          <a:off x="10426700" y="168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3052</xdr:rowOff>
    </xdr:from>
    <xdr:ext cx="534377" cy="259045"/>
    <xdr:sp macro="" textlink="">
      <xdr:nvSpPr>
        <xdr:cNvPr id="469" name="普通建設事業費 （ うち更新整備　）該当値テキスト">
          <a:extLst>
            <a:ext uri="{FF2B5EF4-FFF2-40B4-BE49-F238E27FC236}">
              <a16:creationId xmlns:a16="http://schemas.microsoft.com/office/drawing/2014/main" id="{00000000-0008-0000-0600-0000D5010000}"/>
            </a:ext>
          </a:extLst>
        </xdr:cNvPr>
        <xdr:cNvSpPr txBox="1"/>
      </xdr:nvSpPr>
      <xdr:spPr>
        <a:xfrm>
          <a:off x="10528300" y="1680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161502</xdr:rowOff>
    </xdr:from>
    <xdr:to>
      <xdr:col>50</xdr:col>
      <xdr:colOff>165100</xdr:colOff>
      <xdr:row>97</xdr:row>
      <xdr:rowOff>91652</xdr:rowOff>
    </xdr:to>
    <xdr:sp macro="" textlink="">
      <xdr:nvSpPr>
        <xdr:cNvPr id="470" name="楕円 469">
          <a:extLst>
            <a:ext uri="{FF2B5EF4-FFF2-40B4-BE49-F238E27FC236}">
              <a16:creationId xmlns:a16="http://schemas.microsoft.com/office/drawing/2014/main" id="{00000000-0008-0000-0600-0000D6010000}"/>
            </a:ext>
          </a:extLst>
        </xdr:cNvPr>
        <xdr:cNvSpPr/>
      </xdr:nvSpPr>
      <xdr:spPr>
        <a:xfrm>
          <a:off x="9588500" y="1662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108179</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39795" y="1639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94081</xdr:rowOff>
    </xdr:from>
    <xdr:to>
      <xdr:col>46</xdr:col>
      <xdr:colOff>38100</xdr:colOff>
      <xdr:row>94</xdr:row>
      <xdr:rowOff>24231</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8699500" y="1603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40758</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50795" y="15814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10320</xdr:rowOff>
    </xdr:from>
    <xdr:to>
      <xdr:col>41</xdr:col>
      <xdr:colOff>101600</xdr:colOff>
      <xdr:row>97</xdr:row>
      <xdr:rowOff>111920</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7810500" y="166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128447</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61795" y="1641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158121</xdr:rowOff>
    </xdr:from>
    <xdr:to>
      <xdr:col>36</xdr:col>
      <xdr:colOff>165100</xdr:colOff>
      <xdr:row>97</xdr:row>
      <xdr:rowOff>88271</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6921500" y="1661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104798</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672795" y="1639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8" name="正方形/長方形 477">
          <a:extLst>
            <a:ext uri="{FF2B5EF4-FFF2-40B4-BE49-F238E27FC236}">
              <a16:creationId xmlns:a16="http://schemas.microsoft.com/office/drawing/2014/main" id="{00000000-0008-0000-0600-0000D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7" name="直線コネクタ 486">
          <a:extLst>
            <a:ext uri="{FF2B5EF4-FFF2-40B4-BE49-F238E27FC236}">
              <a16:creationId xmlns:a16="http://schemas.microsoft.com/office/drawing/2014/main" id="{00000000-0008-0000-0600-0000E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75210</xdr:rowOff>
    </xdr:from>
    <xdr:to>
      <xdr:col>85</xdr:col>
      <xdr:colOff>126364</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218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49035</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7355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21887</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499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75210</xdr:rowOff>
    </xdr:from>
    <xdr:to>
      <xdr:col>86</xdr:col>
      <xdr:colOff>25400</xdr:colOff>
      <xdr:row>30</xdr:row>
      <xdr:rowOff>75210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21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42456</xdr:rowOff>
    </xdr:from>
    <xdr:to>
      <xdr:col>85</xdr:col>
      <xdr:colOff>127000</xdr:colOff>
      <xdr:row>38</xdr:row>
      <xdr:rowOff>107334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214656"/>
          <a:ext cx="838200" cy="40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93484</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608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115057</xdr:rowOff>
    </xdr:from>
    <xdr:to>
      <xdr:col>85</xdr:col>
      <xdr:colOff>177800</xdr:colOff>
      <xdr:row>39</xdr:row>
      <xdr:rowOff>45207</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63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116716</xdr:rowOff>
    </xdr:from>
    <xdr:to>
      <xdr:col>81</xdr:col>
      <xdr:colOff>50800</xdr:colOff>
      <xdr:row>36</xdr:row>
      <xdr:rowOff>42456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592300" y="6117466"/>
          <a:ext cx="889000" cy="9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117104</xdr:rowOff>
    </xdr:from>
    <xdr:to>
      <xdr:col>81</xdr:col>
      <xdr:colOff>101600</xdr:colOff>
      <xdr:row>39</xdr:row>
      <xdr:rowOff>47254</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63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38381</xdr:rowOff>
    </xdr:from>
    <xdr:ext cx="534377"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14111" y="672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116716</xdr:rowOff>
    </xdr:from>
    <xdr:to>
      <xdr:col>76</xdr:col>
      <xdr:colOff>114300</xdr:colOff>
      <xdr:row>36</xdr:row>
      <xdr:rowOff>33595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117466"/>
          <a:ext cx="889000" cy="8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120171</xdr:rowOff>
    </xdr:from>
    <xdr:to>
      <xdr:col>76</xdr:col>
      <xdr:colOff>165100</xdr:colOff>
      <xdr:row>39</xdr:row>
      <xdr:rowOff>50321</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63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41448</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7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677</xdr:rowOff>
    </xdr:from>
    <xdr:to>
      <xdr:col>71</xdr:col>
      <xdr:colOff>177800</xdr:colOff>
      <xdr:row>36</xdr:row>
      <xdr:rowOff>33595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814300" y="617287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121193</xdr:rowOff>
    </xdr:from>
    <xdr:to>
      <xdr:col>72</xdr:col>
      <xdr:colOff>38100</xdr:colOff>
      <xdr:row>39</xdr:row>
      <xdr:rowOff>51343</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63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42470</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36111" y="672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128553</xdr:rowOff>
    </xdr:from>
    <xdr:to>
      <xdr:col>67</xdr:col>
      <xdr:colOff>101600</xdr:colOff>
      <xdr:row>39</xdr:row>
      <xdr:rowOff>58703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64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49830</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47111" y="67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56534</xdr:rowOff>
    </xdr:from>
    <xdr:to>
      <xdr:col>85</xdr:col>
      <xdr:colOff>177800</xdr:colOff>
      <xdr:row>38</xdr:row>
      <xdr:rowOff>158134</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57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15911</xdr:rowOff>
    </xdr:from>
    <xdr:ext cx="534377"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35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163106</xdr:rowOff>
    </xdr:from>
    <xdr:to>
      <xdr:col>81</xdr:col>
      <xdr:colOff>101600</xdr:colOff>
      <xdr:row>36</xdr:row>
      <xdr:rowOff>93256</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16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109783</xdr:rowOff>
    </xdr:from>
    <xdr:ext cx="59901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181795" y="593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65916</xdr:rowOff>
    </xdr:from>
    <xdr:to>
      <xdr:col>76</xdr:col>
      <xdr:colOff>165100</xdr:colOff>
      <xdr:row>35</xdr:row>
      <xdr:rowOff>167516</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06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12593</xdr:rowOff>
    </xdr:from>
    <xdr:ext cx="59901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292795" y="5841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154245</xdr:rowOff>
    </xdr:from>
    <xdr:to>
      <xdr:col>72</xdr:col>
      <xdr:colOff>38100</xdr:colOff>
      <xdr:row>36</xdr:row>
      <xdr:rowOff>84395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15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100922</xdr:rowOff>
    </xdr:from>
    <xdr:ext cx="59901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03795" y="5930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121327</xdr:rowOff>
    </xdr:from>
    <xdr:to>
      <xdr:col>67</xdr:col>
      <xdr:colOff>101600</xdr:colOff>
      <xdr:row>36</xdr:row>
      <xdr:rowOff>51477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12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68004</xdr:rowOff>
    </xdr:from>
    <xdr:ext cx="59901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14795" y="589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63500</xdr:rowOff>
    </xdr:from>
    <xdr:to>
      <xdr:col>85</xdr:col>
      <xdr:colOff>126364</xdr:colOff>
      <xdr:row>59</xdr:row>
      <xdr:rowOff>44450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flipV="1">
          <a:off x="16317595" y="8807450"/>
          <a:ext cx="1269"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84218</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10199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10177</xdr:rowOff>
    </xdr:from>
    <xdr:ext cx="469744"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858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63500</xdr:rowOff>
    </xdr:from>
    <xdr:to>
      <xdr:col>86</xdr:col>
      <xdr:colOff>25400</xdr:colOff>
      <xdr:row>51</xdr:row>
      <xdr:rowOff>63500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8807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1668</xdr:rowOff>
    </xdr:from>
    <xdr:ext cx="313932"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94576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150241</xdr:rowOff>
    </xdr:from>
    <xdr:to>
      <xdr:col>85</xdr:col>
      <xdr:colOff>177800</xdr:colOff>
      <xdr:row>59</xdr:row>
      <xdr:rowOff>80391</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128668</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10072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10446</xdr:rowOff>
    </xdr:from>
    <xdr:to>
      <xdr:col>85</xdr:col>
      <xdr:colOff>126364</xdr:colOff>
      <xdr:row>78</xdr:row>
      <xdr:rowOff>153705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011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157532</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53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153705</xdr:rowOff>
    </xdr:from>
    <xdr:to>
      <xdr:col>86</xdr:col>
      <xdr:colOff>25400</xdr:colOff>
      <xdr:row>78</xdr:row>
      <xdr:rowOff>153705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526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128573</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78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10446</xdr:rowOff>
    </xdr:from>
    <xdr:to>
      <xdr:col>86</xdr:col>
      <xdr:colOff>25400</xdr:colOff>
      <xdr:row>70</xdr:row>
      <xdr:rowOff>10446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01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91312</xdr:rowOff>
    </xdr:from>
    <xdr:to>
      <xdr:col>85</xdr:col>
      <xdr:colOff>127000</xdr:colOff>
      <xdr:row>77</xdr:row>
      <xdr:rowOff>110265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292962"/>
          <a:ext cx="838200" cy="1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33515</xdr:rowOff>
    </xdr:from>
    <xdr:ext cx="599010"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0637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10638</xdr:rowOff>
    </xdr:from>
    <xdr:to>
      <xdr:col>85</xdr:col>
      <xdr:colOff>177800</xdr:colOff>
      <xdr:row>77</xdr:row>
      <xdr:rowOff>112238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108866</xdr:rowOff>
    </xdr:from>
    <xdr:to>
      <xdr:col>81</xdr:col>
      <xdr:colOff>50800</xdr:colOff>
      <xdr:row>77</xdr:row>
      <xdr:rowOff>110265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310516"/>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36632</xdr:rowOff>
    </xdr:from>
    <xdr:to>
      <xdr:col>81</xdr:col>
      <xdr:colOff>101600</xdr:colOff>
      <xdr:row>77</xdr:row>
      <xdr:rowOff>138232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154759</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181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108866</xdr:rowOff>
    </xdr:from>
    <xdr:to>
      <xdr:col>76</xdr:col>
      <xdr:colOff>114300</xdr:colOff>
      <xdr:row>77</xdr:row>
      <xdr:rowOff>113326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10516"/>
          <a:ext cx="8890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50507</xdr:rowOff>
    </xdr:from>
    <xdr:to>
      <xdr:col>76</xdr:col>
      <xdr:colOff>165100</xdr:colOff>
      <xdr:row>77</xdr:row>
      <xdr:rowOff>152107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168634</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292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106153</xdr:rowOff>
    </xdr:from>
    <xdr:to>
      <xdr:col>71</xdr:col>
      <xdr:colOff>177800</xdr:colOff>
      <xdr:row>77</xdr:row>
      <xdr:rowOff>113326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307803"/>
          <a:ext cx="889000" cy="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58962</xdr:rowOff>
    </xdr:from>
    <xdr:to>
      <xdr:col>72</xdr:col>
      <xdr:colOff>38100</xdr:colOff>
      <xdr:row>77</xdr:row>
      <xdr:rowOff>160562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5639</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03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62850</xdr:rowOff>
    </xdr:from>
    <xdr:to>
      <xdr:col>67</xdr:col>
      <xdr:colOff>101600</xdr:colOff>
      <xdr:row>77</xdr:row>
      <xdr:rowOff>164450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155577</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14795" y="1335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40512</xdr:rowOff>
    </xdr:from>
    <xdr:to>
      <xdr:col>85</xdr:col>
      <xdr:colOff>177800</xdr:colOff>
      <xdr:row>77</xdr:row>
      <xdr:rowOff>142112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24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18939</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20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59465</xdr:rowOff>
    </xdr:from>
    <xdr:to>
      <xdr:col>81</xdr:col>
      <xdr:colOff>101600</xdr:colOff>
      <xdr:row>77</xdr:row>
      <xdr:rowOff>161065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6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152192</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335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58066</xdr:rowOff>
    </xdr:from>
    <xdr:to>
      <xdr:col>76</xdr:col>
      <xdr:colOff>165100</xdr:colOff>
      <xdr:row>77</xdr:row>
      <xdr:rowOff>159666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5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150793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335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62526</xdr:rowOff>
    </xdr:from>
    <xdr:to>
      <xdr:col>72</xdr:col>
      <xdr:colOff>38100</xdr:colOff>
      <xdr:row>77</xdr:row>
      <xdr:rowOff>164126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2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155253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335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55353</xdr:rowOff>
    </xdr:from>
    <xdr:to>
      <xdr:col>67</xdr:col>
      <xdr:colOff>101600</xdr:colOff>
      <xdr:row>77</xdr:row>
      <xdr:rowOff>156953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2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2030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303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101045</xdr:rowOff>
    </xdr:from>
    <xdr:to>
      <xdr:col>85</xdr:col>
      <xdr:colOff>126364</xdr:colOff>
      <xdr:row>98</xdr:row>
      <xdr:rowOff>137503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31545"/>
          <a:ext cx="1269" cy="140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141330</xdr:rowOff>
    </xdr:from>
    <xdr:ext cx="469744"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137503</xdr:rowOff>
    </xdr:from>
    <xdr:to>
      <xdr:col>86</xdr:col>
      <xdr:colOff>25400</xdr:colOff>
      <xdr:row>98</xdr:row>
      <xdr:rowOff>137503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3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47722</xdr:rowOff>
    </xdr:from>
    <xdr:ext cx="690189"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067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1,542,274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101045</xdr:rowOff>
    </xdr:from>
    <xdr:to>
      <xdr:col>86</xdr:col>
      <xdr:colOff>25400</xdr:colOff>
      <xdr:row>90</xdr:row>
      <xdr:rowOff>101045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31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62378</xdr:rowOff>
    </xdr:from>
    <xdr:to>
      <xdr:col>85</xdr:col>
      <xdr:colOff>127000</xdr:colOff>
      <xdr:row>97</xdr:row>
      <xdr:rowOff>165365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693028"/>
          <a:ext cx="838200" cy="10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130394</xdr:rowOff>
    </xdr:from>
    <xdr:ext cx="599010"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10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151967</xdr:rowOff>
    </xdr:from>
    <xdr:to>
      <xdr:col>85</xdr:col>
      <xdr:colOff>177800</xdr:colOff>
      <xdr:row>98</xdr:row>
      <xdr:rowOff>82117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165365</xdr:rowOff>
    </xdr:from>
    <xdr:to>
      <xdr:col>81</xdr:col>
      <xdr:colOff>50800</xdr:colOff>
      <xdr:row>98</xdr:row>
      <xdr:rowOff>34097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796015"/>
          <a:ext cx="889000" cy="4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138706</xdr:rowOff>
    </xdr:from>
    <xdr:to>
      <xdr:col>81</xdr:col>
      <xdr:colOff>101600</xdr:colOff>
      <xdr:row>98</xdr:row>
      <xdr:rowOff>68856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59983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181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xdr:rowOff>
    </xdr:from>
    <xdr:to>
      <xdr:col>76</xdr:col>
      <xdr:colOff>114300</xdr:colOff>
      <xdr:row>98</xdr:row>
      <xdr:rowOff>34097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02264"/>
          <a:ext cx="889000" cy="3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15325</xdr:rowOff>
    </xdr:from>
    <xdr:to>
      <xdr:col>76</xdr:col>
      <xdr:colOff>165100</xdr:colOff>
      <xdr:row>98</xdr:row>
      <xdr:rowOff>116925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108052</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104152</xdr:rowOff>
    </xdr:from>
    <xdr:to>
      <xdr:col>71</xdr:col>
      <xdr:colOff>177800</xdr:colOff>
      <xdr:row>98</xdr:row>
      <xdr:rowOff>164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563352"/>
          <a:ext cx="889000" cy="2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27187</xdr:rowOff>
    </xdr:from>
    <xdr:to>
      <xdr:col>72</xdr:col>
      <xdr:colOff>38100</xdr:colOff>
      <xdr:row>98</xdr:row>
      <xdr:rowOff>128787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2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119914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92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23558</xdr:rowOff>
    </xdr:from>
    <xdr:to>
      <xdr:col>67</xdr:col>
      <xdr:colOff>101600</xdr:colOff>
      <xdr:row>98</xdr:row>
      <xdr:rowOff>125158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116285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1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11578</xdr:rowOff>
    </xdr:from>
    <xdr:to>
      <xdr:col>85</xdr:col>
      <xdr:colOff>177800</xdr:colOff>
      <xdr:row>97</xdr:row>
      <xdr:rowOff>113178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34455</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49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114565</xdr:rowOff>
    </xdr:from>
    <xdr:to>
      <xdr:col>81</xdr:col>
      <xdr:colOff>101600</xdr:colOff>
      <xdr:row>98</xdr:row>
      <xdr:rowOff>44715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61242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6520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154747</xdr:rowOff>
    </xdr:from>
    <xdr:to>
      <xdr:col>76</xdr:col>
      <xdr:colOff>165100</xdr:colOff>
      <xdr:row>98</xdr:row>
      <xdr:rowOff>84897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8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101424</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656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120814</xdr:rowOff>
    </xdr:from>
    <xdr:to>
      <xdr:col>72</xdr:col>
      <xdr:colOff>38100</xdr:colOff>
      <xdr:row>98</xdr:row>
      <xdr:rowOff>50964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5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67491</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652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53352</xdr:rowOff>
    </xdr:from>
    <xdr:to>
      <xdr:col>67</xdr:col>
      <xdr:colOff>101600</xdr:colOff>
      <xdr:row>96</xdr:row>
      <xdr:rowOff>154952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14795" y="16287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10960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54460"/>
          <a:ext cx="1269" cy="1576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129087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10960</xdr:rowOff>
    </xdr:from>
    <xdr:to>
      <xdr:col>116</xdr:col>
      <xdr:colOff>152400</xdr:colOff>
      <xdr:row>30</xdr:row>
      <xdr:rowOff>10960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5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26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155054</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70154"/>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69850</xdr:rowOff>
    </xdr:from>
    <xdr:to>
      <xdr:col>112</xdr:col>
      <xdr:colOff>38100</xdr:colOff>
      <xdr:row>39</xdr:row>
      <xdr:rowOff>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16527</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6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155054</xdr:rowOff>
    </xdr:from>
    <xdr:to>
      <xdr:col>107</xdr:col>
      <xdr:colOff>50800</xdr:colOff>
      <xdr:row>39</xdr:row>
      <xdr:rowOff>37249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70154"/>
          <a:ext cx="889000" cy="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70269</xdr:rowOff>
    </xdr:from>
    <xdr:to>
      <xdr:col>107</xdr:col>
      <xdr:colOff>101600</xdr:colOff>
      <xdr:row>39</xdr:row>
      <xdr:rowOff>419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8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16946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6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37249</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723799"/>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124143</xdr:rowOff>
    </xdr:from>
    <xdr:to>
      <xdr:col>102</xdr:col>
      <xdr:colOff>165100</xdr:colOff>
      <xdr:row>39</xdr:row>
      <xdr:rowOff>54293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3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70819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41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115532</xdr:rowOff>
    </xdr:from>
    <xdr:to>
      <xdr:col>98</xdr:col>
      <xdr:colOff>38100</xdr:colOff>
      <xdr:row>39</xdr:row>
      <xdr:rowOff>45682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62209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104254</xdr:rowOff>
    </xdr:from>
    <xdr:to>
      <xdr:col>107</xdr:col>
      <xdr:colOff>101600</xdr:colOff>
      <xdr:row>39</xdr:row>
      <xdr:rowOff>34404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1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25531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1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157899</xdr:rowOff>
    </xdr:from>
    <xdr:to>
      <xdr:col>102</xdr:col>
      <xdr:colOff>165100</xdr:colOff>
      <xdr:row>39</xdr:row>
      <xdr:rowOff>88049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79176</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765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155032</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727532"/>
          <a:ext cx="1269" cy="1432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101709</xdr:rowOff>
    </xdr:from>
    <xdr:ext cx="599010"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50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155032</xdr:rowOff>
    </xdr:from>
    <xdr:to>
      <xdr:col>116</xdr:col>
      <xdr:colOff>152400</xdr:colOff>
      <xdr:row>50</xdr:row>
      <xdr:rowOff>155032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727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140805</xdr:rowOff>
    </xdr:from>
    <xdr:to>
      <xdr:col>116</xdr:col>
      <xdr:colOff>63500</xdr:colOff>
      <xdr:row>58</xdr:row>
      <xdr:rowOff>93370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9913455"/>
          <a:ext cx="838200" cy="1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82704</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26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104277</xdr:rowOff>
    </xdr:from>
    <xdr:to>
      <xdr:col>116</xdr:col>
      <xdr:colOff>114300</xdr:colOff>
      <xdr:row>59</xdr:row>
      <xdr:rowOff>34427</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4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140805</xdr:rowOff>
    </xdr:from>
    <xdr:to>
      <xdr:col>111</xdr:col>
      <xdr:colOff>177800</xdr:colOff>
      <xdr:row>58</xdr:row>
      <xdr:rowOff>49647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9913455"/>
          <a:ext cx="889000" cy="8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104361</xdr:rowOff>
    </xdr:from>
    <xdr:to>
      <xdr:col>112</xdr:col>
      <xdr:colOff>38100</xdr:colOff>
      <xdr:row>59</xdr:row>
      <xdr:rowOff>34511</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4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25638</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101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38735</xdr:rowOff>
    </xdr:from>
    <xdr:to>
      <xdr:col>107</xdr:col>
      <xdr:colOff>50800</xdr:colOff>
      <xdr:row>58</xdr:row>
      <xdr:rowOff>49647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9982835"/>
          <a:ext cx="889000" cy="1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103066</xdr:rowOff>
    </xdr:from>
    <xdr:to>
      <xdr:col>107</xdr:col>
      <xdr:colOff>101600</xdr:colOff>
      <xdr:row>59</xdr:row>
      <xdr:rowOff>33216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4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24343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1013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38735</xdr:rowOff>
    </xdr:from>
    <xdr:to>
      <xdr:col>102</xdr:col>
      <xdr:colOff>114300</xdr:colOff>
      <xdr:row>58</xdr:row>
      <xdr:rowOff>43574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9982835"/>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104216</xdr:rowOff>
    </xdr:from>
    <xdr:to>
      <xdr:col>102</xdr:col>
      <xdr:colOff>165100</xdr:colOff>
      <xdr:row>59</xdr:row>
      <xdr:rowOff>34366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25493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1014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106220</xdr:rowOff>
    </xdr:from>
    <xdr:to>
      <xdr:col>98</xdr:col>
      <xdr:colOff>38100</xdr:colOff>
      <xdr:row>59</xdr:row>
      <xdr:rowOff>36370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27497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1014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42570</xdr:rowOff>
    </xdr:from>
    <xdr:to>
      <xdr:col>116</xdr:col>
      <xdr:colOff>114300</xdr:colOff>
      <xdr:row>58</xdr:row>
      <xdr:rowOff>144170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1947</xdr:rowOff>
    </xdr:from>
    <xdr:ext cx="534377"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77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90005</xdr:rowOff>
    </xdr:from>
    <xdr:to>
      <xdr:col>112</xdr:col>
      <xdr:colOff>38100</xdr:colOff>
      <xdr:row>58</xdr:row>
      <xdr:rowOff>20155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8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36682</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56111" y="963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170297</xdr:rowOff>
    </xdr:from>
    <xdr:to>
      <xdr:col>107</xdr:col>
      <xdr:colOff>101600</xdr:colOff>
      <xdr:row>58</xdr:row>
      <xdr:rowOff>100447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4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116974</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67111" y="971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159385</xdr:rowOff>
    </xdr:from>
    <xdr:to>
      <xdr:col>102</xdr:col>
      <xdr:colOff>165100</xdr:colOff>
      <xdr:row>58</xdr:row>
      <xdr:rowOff>89535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106062</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278111" y="970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164224</xdr:rowOff>
    </xdr:from>
    <xdr:to>
      <xdr:col>98</xdr:col>
      <xdr:colOff>38100</xdr:colOff>
      <xdr:row>58</xdr:row>
      <xdr:rowOff>94374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3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110901</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971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114840</xdr:rowOff>
    </xdr:from>
    <xdr:to>
      <xdr:col>116</xdr:col>
      <xdr:colOff>62864</xdr:colOff>
      <xdr:row>78</xdr:row>
      <xdr:rowOff>54169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87790"/>
          <a:ext cx="1269" cy="113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57996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3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54169</xdr:rowOff>
    </xdr:from>
    <xdr:to>
      <xdr:col>116</xdr:col>
      <xdr:colOff>152400</xdr:colOff>
      <xdr:row>78</xdr:row>
      <xdr:rowOff>54169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27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61517</xdr:rowOff>
    </xdr:from>
    <xdr:ext cx="599010"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6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114840</xdr:rowOff>
    </xdr:from>
    <xdr:to>
      <xdr:col>116</xdr:col>
      <xdr:colOff>152400</xdr:colOff>
      <xdr:row>71</xdr:row>
      <xdr:rowOff>114840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8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18256</xdr:rowOff>
    </xdr:from>
    <xdr:to>
      <xdr:col>116</xdr:col>
      <xdr:colOff>63500</xdr:colOff>
      <xdr:row>77</xdr:row>
      <xdr:rowOff>39711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219906"/>
          <a:ext cx="838200" cy="2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83522</xdr:rowOff>
    </xdr:from>
    <xdr:ext cx="599010"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422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60644</xdr:rowOff>
    </xdr:from>
    <xdr:to>
      <xdr:col>116</xdr:col>
      <xdr:colOff>114300</xdr:colOff>
      <xdr:row>76</xdr:row>
      <xdr:rowOff>162244</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23099</xdr:rowOff>
    </xdr:from>
    <xdr:to>
      <xdr:col>111</xdr:col>
      <xdr:colOff>177800</xdr:colOff>
      <xdr:row>77</xdr:row>
      <xdr:rowOff>39711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3224749"/>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81704</xdr:rowOff>
    </xdr:from>
    <xdr:to>
      <xdr:col>112</xdr:col>
      <xdr:colOff>38100</xdr:colOff>
      <xdr:row>77</xdr:row>
      <xdr:rowOff>11854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28380</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23795" y="1288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23099</xdr:rowOff>
    </xdr:from>
    <xdr:to>
      <xdr:col>107</xdr:col>
      <xdr:colOff>50800</xdr:colOff>
      <xdr:row>77</xdr:row>
      <xdr:rowOff>31271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224749"/>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79744</xdr:rowOff>
    </xdr:from>
    <xdr:to>
      <xdr:col>107</xdr:col>
      <xdr:colOff>101600</xdr:colOff>
      <xdr:row>77</xdr:row>
      <xdr:rowOff>9894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26422</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34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31271</xdr:rowOff>
    </xdr:from>
    <xdr:to>
      <xdr:col>102</xdr:col>
      <xdr:colOff>114300</xdr:colOff>
      <xdr:row>77</xdr:row>
      <xdr:rowOff>73555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232921"/>
          <a:ext cx="889000" cy="4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87517</xdr:rowOff>
    </xdr:from>
    <xdr:to>
      <xdr:col>102</xdr:col>
      <xdr:colOff>165100</xdr:colOff>
      <xdr:row>77</xdr:row>
      <xdr:rowOff>17667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34194</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45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97727</xdr:rowOff>
    </xdr:from>
    <xdr:to>
      <xdr:col>98</xdr:col>
      <xdr:colOff>38100</xdr:colOff>
      <xdr:row>77</xdr:row>
      <xdr:rowOff>27877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1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44405</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56795" y="1290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138906</xdr:rowOff>
    </xdr:from>
    <xdr:to>
      <xdr:col>116</xdr:col>
      <xdr:colOff>114300</xdr:colOff>
      <xdr:row>77</xdr:row>
      <xdr:rowOff>69056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117333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4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160361</xdr:rowOff>
    </xdr:from>
    <xdr:to>
      <xdr:col>112</xdr:col>
      <xdr:colOff>38100</xdr:colOff>
      <xdr:row>77</xdr:row>
      <xdr:rowOff>90511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19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81638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28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143749</xdr:rowOff>
    </xdr:from>
    <xdr:to>
      <xdr:col>107</xdr:col>
      <xdr:colOff>101600</xdr:colOff>
      <xdr:row>77</xdr:row>
      <xdr:rowOff>73899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65026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26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151921</xdr:rowOff>
    </xdr:from>
    <xdr:to>
      <xdr:col>102</xdr:col>
      <xdr:colOff>165100</xdr:colOff>
      <xdr:row>77</xdr:row>
      <xdr:rowOff>82071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73198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27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22755</xdr:rowOff>
    </xdr:from>
    <xdr:to>
      <xdr:col>98</xdr:col>
      <xdr:colOff>38100</xdr:colOff>
      <xdr:row>77</xdr:row>
      <xdr:rowOff>124355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115482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31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89</xdr:row>
      <xdr:rowOff>123189</xdr:rowOff>
    </xdr:from>
    <xdr:to>
      <xdr:col>98</xdr:col>
      <xdr:colOff>38100</xdr:colOff>
      <xdr:row>90</xdr:row>
      <xdr:rowOff>53339</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69866</xdr:rowOff>
    </xdr:from>
    <xdr:ext cx="313932"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99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類似団体平均に比べ、災害復旧事業費、積立金、貸付金が多額となっている。</a:t>
          </a:r>
        </a:p>
        <a:p>
          <a:r>
            <a:rPr kumimoji="1" lang="ja-JP" altLang="en-US" sz="1300">
              <a:latin typeface="ＭＳ Ｐゴシック" panose="020B0600070205080204" pitchFamily="50" charset="-128"/>
              <a:ea typeface="ＭＳ Ｐゴシック" panose="020B0600070205080204" pitchFamily="50" charset="-128"/>
            </a:rPr>
            <a:t>　災害復旧事業費においては、令和元年台風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号災害に伴う道路等の災害復旧事業の実施によるものである。</a:t>
          </a:r>
        </a:p>
        <a:p>
          <a:r>
            <a:rPr kumimoji="1" lang="ja-JP" altLang="en-US" sz="1300">
              <a:latin typeface="ＭＳ Ｐゴシック" panose="020B0600070205080204" pitchFamily="50" charset="-128"/>
              <a:ea typeface="ＭＳ Ｐゴシック" panose="020B0600070205080204" pitchFamily="50" charset="-128"/>
            </a:rPr>
            <a:t>　積立金においては、寄附物品の財産処分による歳入を財政調整基金へ積み立てたことによるものである。</a:t>
          </a:r>
        </a:p>
        <a:p>
          <a:r>
            <a:rPr kumimoji="1" lang="ja-JP" altLang="en-US" sz="1300">
              <a:latin typeface="ＭＳ Ｐゴシック" panose="020B0600070205080204" pitchFamily="50" charset="-128"/>
              <a:ea typeface="ＭＳ Ｐゴシック" panose="020B0600070205080204" pitchFamily="50" charset="-128"/>
            </a:rPr>
            <a:t>　貸付金においては、金融機関への中小企業振興資金原資貸付の実施によるものである。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124613</xdr:rowOff>
    </xdr:from>
    <xdr:to>
      <xdr:col>24</xdr:col>
      <xdr:colOff>62865</xdr:colOff>
      <xdr:row>38</xdr:row>
      <xdr:rowOff>37859</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68113"/>
          <a:ext cx="1270" cy="128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41686</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37859</xdr:rowOff>
    </xdr:from>
    <xdr:to>
      <xdr:col>24</xdr:col>
      <xdr:colOff>152400</xdr:colOff>
      <xdr:row>38</xdr:row>
      <xdr:rowOff>37859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52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71290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4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124613</xdr:rowOff>
    </xdr:from>
    <xdr:to>
      <xdr:col>24</xdr:col>
      <xdr:colOff>152400</xdr:colOff>
      <xdr:row>30</xdr:row>
      <xdr:rowOff>124613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68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86093</xdr:rowOff>
    </xdr:from>
    <xdr:to>
      <xdr:col>24</xdr:col>
      <xdr:colOff>63500</xdr:colOff>
      <xdr:row>37</xdr:row>
      <xdr:rowOff>95009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29743"/>
          <a:ext cx="8382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16394</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885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164967</xdr:rowOff>
    </xdr:from>
    <xdr:to>
      <xdr:col>24</xdr:col>
      <xdr:colOff>114300</xdr:colOff>
      <xdr:row>37</xdr:row>
      <xdr:rowOff>95117</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95009</xdr:rowOff>
    </xdr:from>
    <xdr:to>
      <xdr:col>19</xdr:col>
      <xdr:colOff>177800</xdr:colOff>
      <xdr:row>37</xdr:row>
      <xdr:rowOff>95199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38659"/>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7290</xdr:rowOff>
    </xdr:from>
    <xdr:to>
      <xdr:col>20</xdr:col>
      <xdr:colOff>38100</xdr:colOff>
      <xdr:row>37</xdr:row>
      <xdr:rowOff>108890</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125417</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95199</xdr:rowOff>
    </xdr:from>
    <xdr:to>
      <xdr:col>15</xdr:col>
      <xdr:colOff>50800</xdr:colOff>
      <xdr:row>37</xdr:row>
      <xdr:rowOff>109106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8849"/>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9461</xdr:rowOff>
    </xdr:from>
    <xdr:to>
      <xdr:col>15</xdr:col>
      <xdr:colOff>101600</xdr:colOff>
      <xdr:row>37</xdr:row>
      <xdr:rowOff>111061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127588</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109106</xdr:rowOff>
    </xdr:from>
    <xdr:to>
      <xdr:col>10</xdr:col>
      <xdr:colOff>114300</xdr:colOff>
      <xdr:row>37</xdr:row>
      <xdr:rowOff>117354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52756"/>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170129</xdr:rowOff>
    </xdr:from>
    <xdr:to>
      <xdr:col>10</xdr:col>
      <xdr:colOff>165100</xdr:colOff>
      <xdr:row>37</xdr:row>
      <xdr:rowOff>100279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116806</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1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5252</xdr:rowOff>
    </xdr:from>
    <xdr:to>
      <xdr:col>6</xdr:col>
      <xdr:colOff>38100</xdr:colOff>
      <xdr:row>37</xdr:row>
      <xdr:rowOff>106852</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123379</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35293</xdr:rowOff>
    </xdr:from>
    <xdr:to>
      <xdr:col>24</xdr:col>
      <xdr:colOff>114300</xdr:colOff>
      <xdr:row>37</xdr:row>
      <xdr:rowOff>136893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7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143393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44209</xdr:rowOff>
    </xdr:from>
    <xdr:to>
      <xdr:col>20</xdr:col>
      <xdr:colOff>38100</xdr:colOff>
      <xdr:row>37</xdr:row>
      <xdr:rowOff>145809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8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136936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8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44399</xdr:rowOff>
    </xdr:from>
    <xdr:to>
      <xdr:col>15</xdr:col>
      <xdr:colOff>101600</xdr:colOff>
      <xdr:row>37</xdr:row>
      <xdr:rowOff>145999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137126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58306</xdr:rowOff>
    </xdr:from>
    <xdr:to>
      <xdr:col>10</xdr:col>
      <xdr:colOff>165100</xdr:colOff>
      <xdr:row>37</xdr:row>
      <xdr:rowOff>159906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151033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9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66554</xdr:rowOff>
    </xdr:from>
    <xdr:to>
      <xdr:col>6</xdr:col>
      <xdr:colOff>38100</xdr:colOff>
      <xdr:row>37</xdr:row>
      <xdr:rowOff>168154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1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159281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0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122627</xdr:rowOff>
    </xdr:from>
    <xdr:to>
      <xdr:col>24</xdr:col>
      <xdr:colOff>62865</xdr:colOff>
      <xdr:row>58</xdr:row>
      <xdr:rowOff>105993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95127"/>
          <a:ext cx="1270" cy="135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109820</xdr:rowOff>
    </xdr:from>
    <xdr:ext cx="599010"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0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105993</xdr:rowOff>
    </xdr:from>
    <xdr:to>
      <xdr:col>24</xdr:col>
      <xdr:colOff>152400</xdr:colOff>
      <xdr:row>58</xdr:row>
      <xdr:rowOff>105993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050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69304</xdr:rowOff>
    </xdr:from>
    <xdr:ext cx="690189"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70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1,922,406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122627</xdr:rowOff>
    </xdr:from>
    <xdr:to>
      <xdr:col>24</xdr:col>
      <xdr:colOff>152400</xdr:colOff>
      <xdr:row>50</xdr:row>
      <xdr:rowOff>122627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9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44277</xdr:rowOff>
    </xdr:from>
    <xdr:to>
      <xdr:col>24</xdr:col>
      <xdr:colOff>63500</xdr:colOff>
      <xdr:row>57</xdr:row>
      <xdr:rowOff>66488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816927"/>
          <a:ext cx="838200" cy="2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25240</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797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46813</xdr:rowOff>
    </xdr:from>
    <xdr:to>
      <xdr:col>24</xdr:col>
      <xdr:colOff>114300</xdr:colOff>
      <xdr:row>57</xdr:row>
      <xdr:rowOff>148413</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8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164174</xdr:rowOff>
    </xdr:from>
    <xdr:to>
      <xdr:col>19</xdr:col>
      <xdr:colOff>177800</xdr:colOff>
      <xdr:row>57</xdr:row>
      <xdr:rowOff>66488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765374"/>
          <a:ext cx="889000" cy="7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54924</xdr:rowOff>
    </xdr:from>
    <xdr:to>
      <xdr:col>20</xdr:col>
      <xdr:colOff>38100</xdr:colOff>
      <xdr:row>57</xdr:row>
      <xdr:rowOff>156524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82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147651</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497795" y="992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164174</xdr:rowOff>
    </xdr:from>
    <xdr:to>
      <xdr:col>15</xdr:col>
      <xdr:colOff>50800</xdr:colOff>
      <xdr:row>56</xdr:row>
      <xdr:rowOff>169407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765374"/>
          <a:ext cx="889000" cy="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15831</xdr:rowOff>
    </xdr:from>
    <xdr:to>
      <xdr:col>15</xdr:col>
      <xdr:colOff>101600</xdr:colOff>
      <xdr:row>57</xdr:row>
      <xdr:rowOff>117431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8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108558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08795" y="988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15359</xdr:rowOff>
    </xdr:from>
    <xdr:to>
      <xdr:col>10</xdr:col>
      <xdr:colOff>114300</xdr:colOff>
      <xdr:row>56</xdr:row>
      <xdr:rowOff>169407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9616559"/>
          <a:ext cx="889000" cy="15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120739</xdr:rowOff>
    </xdr:from>
    <xdr:to>
      <xdr:col>10</xdr:col>
      <xdr:colOff>165100</xdr:colOff>
      <xdr:row>58</xdr:row>
      <xdr:rowOff>50889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89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42016</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19795" y="9986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121438</xdr:rowOff>
    </xdr:from>
    <xdr:to>
      <xdr:col>6</xdr:col>
      <xdr:colOff>38100</xdr:colOff>
      <xdr:row>58</xdr:row>
      <xdr:rowOff>51588</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89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42715</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9986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164927</xdr:rowOff>
    </xdr:from>
    <xdr:to>
      <xdr:col>24</xdr:col>
      <xdr:colOff>114300</xdr:colOff>
      <xdr:row>57</xdr:row>
      <xdr:rowOff>95077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7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16354</xdr:rowOff>
    </xdr:from>
    <xdr:ext cx="599010"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617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15688</xdr:rowOff>
    </xdr:from>
    <xdr:to>
      <xdr:col>20</xdr:col>
      <xdr:colOff>38100</xdr:colOff>
      <xdr:row>57</xdr:row>
      <xdr:rowOff>117288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78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133815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97795" y="956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113374</xdr:rowOff>
    </xdr:from>
    <xdr:to>
      <xdr:col>15</xdr:col>
      <xdr:colOff>101600</xdr:colOff>
      <xdr:row>57</xdr:row>
      <xdr:rowOff>43524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71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60051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08795" y="948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118607</xdr:rowOff>
    </xdr:from>
    <xdr:to>
      <xdr:col>10</xdr:col>
      <xdr:colOff>165100</xdr:colOff>
      <xdr:row>57</xdr:row>
      <xdr:rowOff>48757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71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65284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19795" y="9495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136009</xdr:rowOff>
    </xdr:from>
    <xdr:to>
      <xdr:col>6</xdr:col>
      <xdr:colOff>38100</xdr:colOff>
      <xdr:row>56</xdr:row>
      <xdr:rowOff>66159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56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82686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934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15904</xdr:rowOff>
    </xdr:from>
    <xdr:to>
      <xdr:col>24</xdr:col>
      <xdr:colOff>62865</xdr:colOff>
      <xdr:row>78</xdr:row>
      <xdr:rowOff>139886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17404"/>
          <a:ext cx="1270" cy="1495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143713</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1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139886</xdr:rowOff>
    </xdr:from>
    <xdr:to>
      <xdr:col>24</xdr:col>
      <xdr:colOff>152400</xdr:colOff>
      <xdr:row>78</xdr:row>
      <xdr:rowOff>139886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1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134031</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79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15904</xdr:rowOff>
    </xdr:from>
    <xdr:to>
      <xdr:col>24</xdr:col>
      <xdr:colOff>152400</xdr:colOff>
      <xdr:row>70</xdr:row>
      <xdr:rowOff>15904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17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117405</xdr:rowOff>
    </xdr:from>
    <xdr:to>
      <xdr:col>24</xdr:col>
      <xdr:colOff>63500</xdr:colOff>
      <xdr:row>77</xdr:row>
      <xdr:rowOff>13925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147605"/>
          <a:ext cx="838200" cy="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88845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475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65968</xdr:rowOff>
    </xdr:from>
    <xdr:to>
      <xdr:col>24</xdr:col>
      <xdr:colOff>114300</xdr:colOff>
      <xdr:row>76</xdr:row>
      <xdr:rowOff>167568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117405</xdr:rowOff>
    </xdr:from>
    <xdr:to>
      <xdr:col>19</xdr:col>
      <xdr:colOff>177800</xdr:colOff>
      <xdr:row>77</xdr:row>
      <xdr:rowOff>94258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47605"/>
          <a:ext cx="889000" cy="14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48876</xdr:rowOff>
    </xdr:from>
    <xdr:to>
      <xdr:col>20</xdr:col>
      <xdr:colOff>38100</xdr:colOff>
      <xdr:row>76</xdr:row>
      <xdr:rowOff>150476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167002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94258</xdr:rowOff>
    </xdr:from>
    <xdr:to>
      <xdr:col>15</xdr:col>
      <xdr:colOff>50800</xdr:colOff>
      <xdr:row>77</xdr:row>
      <xdr:rowOff>102516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295908"/>
          <a:ext cx="889000" cy="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120019</xdr:rowOff>
    </xdr:from>
    <xdr:to>
      <xdr:col>15</xdr:col>
      <xdr:colOff>101600</xdr:colOff>
      <xdr:row>77</xdr:row>
      <xdr:rowOff>50169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66696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102516</xdr:rowOff>
    </xdr:from>
    <xdr:to>
      <xdr:col>10</xdr:col>
      <xdr:colOff>114300</xdr:colOff>
      <xdr:row>78</xdr:row>
      <xdr:rowOff>2625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04166"/>
          <a:ext cx="889000" cy="7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6029</xdr:rowOff>
    </xdr:from>
    <xdr:to>
      <xdr:col>10</xdr:col>
      <xdr:colOff>165100</xdr:colOff>
      <xdr:row>77</xdr:row>
      <xdr:rowOff>107629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0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124156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8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36354</xdr:rowOff>
    </xdr:from>
    <xdr:to>
      <xdr:col>6</xdr:col>
      <xdr:colOff>38100</xdr:colOff>
      <xdr:row>77</xdr:row>
      <xdr:rowOff>137954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3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154481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01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134575</xdr:rowOff>
    </xdr:from>
    <xdr:to>
      <xdr:col>24</xdr:col>
      <xdr:colOff>114300</xdr:colOff>
      <xdr:row>77</xdr:row>
      <xdr:rowOff>64725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113002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4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66605</xdr:rowOff>
    </xdr:from>
    <xdr:to>
      <xdr:col>20</xdr:col>
      <xdr:colOff>38100</xdr:colOff>
      <xdr:row>76</xdr:row>
      <xdr:rowOff>168205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9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159332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18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43458</xdr:rowOff>
    </xdr:from>
    <xdr:to>
      <xdr:col>15</xdr:col>
      <xdr:colOff>101600</xdr:colOff>
      <xdr:row>77</xdr:row>
      <xdr:rowOff>145058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4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136185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3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51716</xdr:rowOff>
    </xdr:from>
    <xdr:to>
      <xdr:col>10</xdr:col>
      <xdr:colOff>165100</xdr:colOff>
      <xdr:row>77</xdr:row>
      <xdr:rowOff>153316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5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144443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4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123275</xdr:rowOff>
    </xdr:from>
    <xdr:to>
      <xdr:col>6</xdr:col>
      <xdr:colOff>38100</xdr:colOff>
      <xdr:row>78</xdr:row>
      <xdr:rowOff>53425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2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44552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1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104983</xdr:rowOff>
    </xdr:from>
    <xdr:to>
      <xdr:col>24</xdr:col>
      <xdr:colOff>62865</xdr:colOff>
      <xdr:row>98</xdr:row>
      <xdr:rowOff>139376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35483"/>
          <a:ext cx="1270" cy="1405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143203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4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139376</xdr:rowOff>
    </xdr:from>
    <xdr:to>
      <xdr:col>24</xdr:col>
      <xdr:colOff>152400</xdr:colOff>
      <xdr:row>98</xdr:row>
      <xdr:rowOff>139376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41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51660</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1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470,631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104983</xdr:rowOff>
    </xdr:from>
    <xdr:to>
      <xdr:col>24</xdr:col>
      <xdr:colOff>152400</xdr:colOff>
      <xdr:row>90</xdr:row>
      <xdr:rowOff>104983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35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48501</xdr:rowOff>
    </xdr:from>
    <xdr:to>
      <xdr:col>24</xdr:col>
      <xdr:colOff>63500</xdr:colOff>
      <xdr:row>98</xdr:row>
      <xdr:rowOff>57496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50601"/>
          <a:ext cx="8382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143409</xdr:rowOff>
    </xdr:from>
    <xdr:ext cx="599010"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311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120532</xdr:rowOff>
    </xdr:from>
    <xdr:to>
      <xdr:col>24</xdr:col>
      <xdr:colOff>114300</xdr:colOff>
      <xdr:row>97</xdr:row>
      <xdr:rowOff>50682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48501</xdr:rowOff>
    </xdr:from>
    <xdr:to>
      <xdr:col>19</xdr:col>
      <xdr:colOff>177800</xdr:colOff>
      <xdr:row>98</xdr:row>
      <xdr:rowOff>75826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850601"/>
          <a:ext cx="889000" cy="2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133392</xdr:rowOff>
    </xdr:from>
    <xdr:to>
      <xdr:col>20</xdr:col>
      <xdr:colOff>38100</xdr:colOff>
      <xdr:row>97</xdr:row>
      <xdr:rowOff>63542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9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80069</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497795" y="1636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75826</xdr:rowOff>
    </xdr:from>
    <xdr:to>
      <xdr:col>15</xdr:col>
      <xdr:colOff>50800</xdr:colOff>
      <xdr:row>98</xdr:row>
      <xdr:rowOff>85604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77926"/>
          <a:ext cx="889000" cy="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148146</xdr:rowOff>
    </xdr:from>
    <xdr:to>
      <xdr:col>15</xdr:col>
      <xdr:colOff>101600</xdr:colOff>
      <xdr:row>97</xdr:row>
      <xdr:rowOff>78296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94823</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08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85604</xdr:rowOff>
    </xdr:from>
    <xdr:to>
      <xdr:col>10</xdr:col>
      <xdr:colOff>114300</xdr:colOff>
      <xdr:row>98</xdr:row>
      <xdr:rowOff>105459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87704"/>
          <a:ext cx="8890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22442</xdr:rowOff>
    </xdr:from>
    <xdr:to>
      <xdr:col>10</xdr:col>
      <xdr:colOff>165100</xdr:colOff>
      <xdr:row>97</xdr:row>
      <xdr:rowOff>124042</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5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140569</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19795" y="16428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50691</xdr:rowOff>
    </xdr:from>
    <xdr:to>
      <xdr:col>6</xdr:col>
      <xdr:colOff>38100</xdr:colOff>
      <xdr:row>97</xdr:row>
      <xdr:rowOff>152291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168818</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30795" y="1645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6696</xdr:rowOff>
    </xdr:from>
    <xdr:to>
      <xdr:col>24</xdr:col>
      <xdr:colOff>114300</xdr:colOff>
      <xdr:row>98</xdr:row>
      <xdr:rowOff>108296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0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93073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169151</xdr:rowOff>
    </xdr:from>
    <xdr:to>
      <xdr:col>20</xdr:col>
      <xdr:colOff>38100</xdr:colOff>
      <xdr:row>98</xdr:row>
      <xdr:rowOff>99301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90428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9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25026</xdr:rowOff>
    </xdr:from>
    <xdr:to>
      <xdr:col>15</xdr:col>
      <xdr:colOff>101600</xdr:colOff>
      <xdr:row>98</xdr:row>
      <xdr:rowOff>126626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2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117753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1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34804</xdr:rowOff>
    </xdr:from>
    <xdr:to>
      <xdr:col>10</xdr:col>
      <xdr:colOff>165100</xdr:colOff>
      <xdr:row>98</xdr:row>
      <xdr:rowOff>136404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3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127531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2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54659</xdr:rowOff>
    </xdr:from>
    <xdr:to>
      <xdr:col>6</xdr:col>
      <xdr:colOff>38100</xdr:colOff>
      <xdr:row>98</xdr:row>
      <xdr:rowOff>156259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5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147386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4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152908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24958"/>
          <a:ext cx="1270" cy="1606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99585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152908</xdr:rowOff>
    </xdr:from>
    <xdr:to>
      <xdr:col>55</xdr:col>
      <xdr:colOff>88900</xdr:colOff>
      <xdr:row>29</xdr:row>
      <xdr:rowOff>152908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44069</xdr:rowOff>
    </xdr:from>
    <xdr:to>
      <xdr:col>55</xdr:col>
      <xdr:colOff>0</xdr:colOff>
      <xdr:row>39</xdr:row>
      <xdr:rowOff>44069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306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105554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4920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82677</xdr:rowOff>
    </xdr:from>
    <xdr:to>
      <xdr:col>55</xdr:col>
      <xdr:colOff>50800</xdr:colOff>
      <xdr:row>39</xdr:row>
      <xdr:rowOff>12827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43688</xdr:rowOff>
    </xdr:from>
    <xdr:to>
      <xdr:col>50</xdr:col>
      <xdr:colOff>114300</xdr:colOff>
      <xdr:row>39</xdr:row>
      <xdr:rowOff>44069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023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75438</xdr:rowOff>
    </xdr:from>
    <xdr:to>
      <xdr:col>50</xdr:col>
      <xdr:colOff>165100</xdr:colOff>
      <xdr:row>39</xdr:row>
      <xdr:rowOff>5588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22115</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43053</xdr:rowOff>
    </xdr:from>
    <xdr:to>
      <xdr:col>45</xdr:col>
      <xdr:colOff>177800</xdr:colOff>
      <xdr:row>39</xdr:row>
      <xdr:rowOff>43688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9603"/>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72263</xdr:rowOff>
    </xdr:from>
    <xdr:to>
      <xdr:col>46</xdr:col>
      <xdr:colOff>38100</xdr:colOff>
      <xdr:row>39</xdr:row>
      <xdr:rowOff>2413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18940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43053</xdr:rowOff>
    </xdr:from>
    <xdr:to>
      <xdr:col>41</xdr:col>
      <xdr:colOff>50800</xdr:colOff>
      <xdr:row>39</xdr:row>
      <xdr:rowOff>43180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2960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93472</xdr:rowOff>
    </xdr:from>
    <xdr:to>
      <xdr:col>41</xdr:col>
      <xdr:colOff>101600</xdr:colOff>
      <xdr:row>39</xdr:row>
      <xdr:rowOff>23622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608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40149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83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98171</xdr:rowOff>
    </xdr:from>
    <xdr:to>
      <xdr:col>36</xdr:col>
      <xdr:colOff>165100</xdr:colOff>
      <xdr:row>39</xdr:row>
      <xdr:rowOff>28321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13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44848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884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164719</xdr:rowOff>
    </xdr:from>
    <xdr:to>
      <xdr:col>55</xdr:col>
      <xdr:colOff>50800</xdr:colOff>
      <xdr:row>39</xdr:row>
      <xdr:rowOff>94869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79646</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164719</xdr:rowOff>
    </xdr:from>
    <xdr:to>
      <xdr:col>50</xdr:col>
      <xdr:colOff>165100</xdr:colOff>
      <xdr:row>39</xdr:row>
      <xdr:rowOff>94869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85996</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164338</xdr:rowOff>
    </xdr:from>
    <xdr:to>
      <xdr:col>46</xdr:col>
      <xdr:colOff>38100</xdr:colOff>
      <xdr:row>39</xdr:row>
      <xdr:rowOff>94488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85615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163703</xdr:rowOff>
    </xdr:from>
    <xdr:to>
      <xdr:col>41</xdr:col>
      <xdr:colOff>101600</xdr:colOff>
      <xdr:row>39</xdr:row>
      <xdr:rowOff>93853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84980</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163830</xdr:rowOff>
    </xdr:from>
    <xdr:to>
      <xdr:col>36</xdr:col>
      <xdr:colOff>165100</xdr:colOff>
      <xdr:row>39</xdr:row>
      <xdr:rowOff>93980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85107</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71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59627</xdr:rowOff>
    </xdr:from>
    <xdr:to>
      <xdr:col>54</xdr:col>
      <xdr:colOff>189865</xdr:colOff>
      <xdr:row>58</xdr:row>
      <xdr:rowOff>125696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32127"/>
          <a:ext cx="1270" cy="1437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129523</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7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125696</xdr:rowOff>
    </xdr:from>
    <xdr:to>
      <xdr:col>55</xdr:col>
      <xdr:colOff>88900</xdr:colOff>
      <xdr:row>58</xdr:row>
      <xdr:rowOff>125696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6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6304</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073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3,175,138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59627</xdr:rowOff>
    </xdr:from>
    <xdr:to>
      <xdr:col>55</xdr:col>
      <xdr:colOff>88900</xdr:colOff>
      <xdr:row>50</xdr:row>
      <xdr:rowOff>59627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32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61202</xdr:rowOff>
    </xdr:from>
    <xdr:to>
      <xdr:col>55</xdr:col>
      <xdr:colOff>0</xdr:colOff>
      <xdr:row>58</xdr:row>
      <xdr:rowOff>91612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05302"/>
          <a:ext cx="838200" cy="3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24794</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97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1917</xdr:rowOff>
    </xdr:from>
    <xdr:to>
      <xdr:col>55</xdr:col>
      <xdr:colOff>50800</xdr:colOff>
      <xdr:row>58</xdr:row>
      <xdr:rowOff>103517</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4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101611</xdr:rowOff>
    </xdr:from>
    <xdr:to>
      <xdr:col>50</xdr:col>
      <xdr:colOff>114300</xdr:colOff>
      <xdr:row>58</xdr:row>
      <xdr:rowOff>61202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74261"/>
          <a:ext cx="889000" cy="13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11567</xdr:rowOff>
    </xdr:from>
    <xdr:to>
      <xdr:col>50</xdr:col>
      <xdr:colOff>165100</xdr:colOff>
      <xdr:row>58</xdr:row>
      <xdr:rowOff>113167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5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104294</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10048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101611</xdr:rowOff>
    </xdr:from>
    <xdr:to>
      <xdr:col>45</xdr:col>
      <xdr:colOff>177800</xdr:colOff>
      <xdr:row>58</xdr:row>
      <xdr:rowOff>35911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74261"/>
          <a:ext cx="889000" cy="10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15753</xdr:rowOff>
    </xdr:from>
    <xdr:to>
      <xdr:col>46</xdr:col>
      <xdr:colOff>38100</xdr:colOff>
      <xdr:row>58</xdr:row>
      <xdr:rowOff>117353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5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108480</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1005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24373</xdr:rowOff>
    </xdr:from>
    <xdr:to>
      <xdr:col>41</xdr:col>
      <xdr:colOff>50800</xdr:colOff>
      <xdr:row>58</xdr:row>
      <xdr:rowOff>35911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68473"/>
          <a:ext cx="889000" cy="1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16947</xdr:rowOff>
    </xdr:from>
    <xdr:to>
      <xdr:col>41</xdr:col>
      <xdr:colOff>101600</xdr:colOff>
      <xdr:row>58</xdr:row>
      <xdr:rowOff>118547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109674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100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14625</xdr:rowOff>
    </xdr:from>
    <xdr:to>
      <xdr:col>36</xdr:col>
      <xdr:colOff>165100</xdr:colOff>
      <xdr:row>58</xdr:row>
      <xdr:rowOff>116225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5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107352</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1005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40812</xdr:rowOff>
    </xdr:from>
    <xdr:to>
      <xdr:col>55</xdr:col>
      <xdr:colOff>50800</xdr:colOff>
      <xdr:row>58</xdr:row>
      <xdr:rowOff>142412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8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151794</xdr:rowOff>
    </xdr:from>
    <xdr:ext cx="599010"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10402</xdr:rowOff>
    </xdr:from>
    <xdr:to>
      <xdr:col>50</xdr:col>
      <xdr:colOff>165100</xdr:colOff>
      <xdr:row>58</xdr:row>
      <xdr:rowOff>112002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5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128529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9729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50811</xdr:rowOff>
    </xdr:from>
    <xdr:to>
      <xdr:col>46</xdr:col>
      <xdr:colOff>38100</xdr:colOff>
      <xdr:row>57</xdr:row>
      <xdr:rowOff>152411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2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168938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50795" y="959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156561</xdr:rowOff>
    </xdr:from>
    <xdr:to>
      <xdr:col>41</xdr:col>
      <xdr:colOff>101600</xdr:colOff>
      <xdr:row>58</xdr:row>
      <xdr:rowOff>86711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2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103238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970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145023</xdr:rowOff>
    </xdr:from>
    <xdr:to>
      <xdr:col>36</xdr:col>
      <xdr:colOff>165100</xdr:colOff>
      <xdr:row>58</xdr:row>
      <xdr:rowOff>75173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91700</xdr:rowOff>
    </xdr:from>
    <xdr:ext cx="599010"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672795" y="96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43313</xdr:rowOff>
    </xdr:from>
    <xdr:to>
      <xdr:col>54</xdr:col>
      <xdr:colOff>189865</xdr:colOff>
      <xdr:row>78</xdr:row>
      <xdr:rowOff>136048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16263"/>
          <a:ext cx="1270" cy="12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139875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136048</xdr:rowOff>
    </xdr:from>
    <xdr:to>
      <xdr:col>55</xdr:col>
      <xdr:colOff>88900</xdr:colOff>
      <xdr:row>78</xdr:row>
      <xdr:rowOff>136048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0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161440</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9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567,164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43313</xdr:rowOff>
    </xdr:from>
    <xdr:to>
      <xdr:col>55</xdr:col>
      <xdr:colOff>88900</xdr:colOff>
      <xdr:row>71</xdr:row>
      <xdr:rowOff>43313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16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164292</xdr:rowOff>
    </xdr:from>
    <xdr:to>
      <xdr:col>55</xdr:col>
      <xdr:colOff>0</xdr:colOff>
      <xdr:row>77</xdr:row>
      <xdr:rowOff>169731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65942"/>
          <a:ext cx="838200" cy="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117885</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95008</xdr:rowOff>
    </xdr:from>
    <xdr:to>
      <xdr:col>55</xdr:col>
      <xdr:colOff>50800</xdr:colOff>
      <xdr:row>78</xdr:row>
      <xdr:rowOff>25158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164292</xdr:rowOff>
    </xdr:from>
    <xdr:to>
      <xdr:col>50</xdr:col>
      <xdr:colOff>114300</xdr:colOff>
      <xdr:row>78</xdr:row>
      <xdr:rowOff>10806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65942"/>
          <a:ext cx="889000" cy="1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113968</xdr:rowOff>
    </xdr:from>
    <xdr:to>
      <xdr:col>50</xdr:col>
      <xdr:colOff>165100</xdr:colOff>
      <xdr:row>78</xdr:row>
      <xdr:rowOff>44118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1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35245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153023</xdr:rowOff>
    </xdr:from>
    <xdr:to>
      <xdr:col>45</xdr:col>
      <xdr:colOff>177800</xdr:colOff>
      <xdr:row>78</xdr:row>
      <xdr:rowOff>10806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54673"/>
          <a:ext cx="889000" cy="2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106431</xdr:rowOff>
    </xdr:from>
    <xdr:to>
      <xdr:col>46</xdr:col>
      <xdr:colOff>38100</xdr:colOff>
      <xdr:row>78</xdr:row>
      <xdr:rowOff>36581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8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153023</xdr:rowOff>
    </xdr:from>
    <xdr:to>
      <xdr:col>41</xdr:col>
      <xdr:colOff>50800</xdr:colOff>
      <xdr:row>78</xdr:row>
      <xdr:rowOff>18574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54673"/>
          <a:ext cx="889000" cy="3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140534</xdr:rowOff>
    </xdr:from>
    <xdr:to>
      <xdr:col>41</xdr:col>
      <xdr:colOff>101600</xdr:colOff>
      <xdr:row>78</xdr:row>
      <xdr:rowOff>70684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4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61811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3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146089</xdr:rowOff>
    </xdr:from>
    <xdr:to>
      <xdr:col>36</xdr:col>
      <xdr:colOff>165100</xdr:colOff>
      <xdr:row>78</xdr:row>
      <xdr:rowOff>76239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4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67366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4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118931</xdr:rowOff>
    </xdr:from>
    <xdr:to>
      <xdr:col>55</xdr:col>
      <xdr:colOff>50800</xdr:colOff>
      <xdr:row>78</xdr:row>
      <xdr:rowOff>49081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97358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113492</xdr:rowOff>
    </xdr:from>
    <xdr:to>
      <xdr:col>50</xdr:col>
      <xdr:colOff>165100</xdr:colOff>
      <xdr:row>78</xdr:row>
      <xdr:rowOff>43642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60169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9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131456</xdr:rowOff>
    </xdr:from>
    <xdr:to>
      <xdr:col>46</xdr:col>
      <xdr:colOff>38100</xdr:colOff>
      <xdr:row>78</xdr:row>
      <xdr:rowOff>61606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3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52733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2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102223</xdr:rowOff>
    </xdr:from>
    <xdr:to>
      <xdr:col>41</xdr:col>
      <xdr:colOff>101600</xdr:colOff>
      <xdr:row>78</xdr:row>
      <xdr:rowOff>32373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0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48900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7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139224</xdr:rowOff>
    </xdr:from>
    <xdr:to>
      <xdr:col>36</xdr:col>
      <xdr:colOff>165100</xdr:colOff>
      <xdr:row>78</xdr:row>
      <xdr:rowOff>69374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4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85901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11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8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142608</xdr:rowOff>
    </xdr:from>
    <xdr:to>
      <xdr:col>54</xdr:col>
      <xdr:colOff>189865</xdr:colOff>
      <xdr:row>99</xdr:row>
      <xdr:rowOff>526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73108"/>
          <a:ext cx="1270" cy="140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4353</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7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526</xdr:rowOff>
    </xdr:from>
    <xdr:to>
      <xdr:col>55</xdr:col>
      <xdr:colOff>88900</xdr:colOff>
      <xdr:row>99</xdr:row>
      <xdr:rowOff>526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74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89285</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4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538,982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142608</xdr:rowOff>
    </xdr:from>
    <xdr:to>
      <xdr:col>55</xdr:col>
      <xdr:colOff>88900</xdr:colOff>
      <xdr:row>90</xdr:row>
      <xdr:rowOff>142608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73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129719</xdr:rowOff>
    </xdr:from>
    <xdr:to>
      <xdr:col>55</xdr:col>
      <xdr:colOff>0</xdr:colOff>
      <xdr:row>97</xdr:row>
      <xdr:rowOff>105252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17469"/>
          <a:ext cx="838200" cy="31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144625</xdr:rowOff>
    </xdr:from>
    <xdr:ext cx="599010"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323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121748</xdr:rowOff>
    </xdr:from>
    <xdr:to>
      <xdr:col>55</xdr:col>
      <xdr:colOff>50800</xdr:colOff>
      <xdr:row>97</xdr:row>
      <xdr:rowOff>51898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58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85244</xdr:rowOff>
    </xdr:from>
    <xdr:to>
      <xdr:col>50</xdr:col>
      <xdr:colOff>114300</xdr:colOff>
      <xdr:row>95</xdr:row>
      <xdr:rowOff>129719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5858644"/>
          <a:ext cx="889000" cy="55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145155</xdr:rowOff>
    </xdr:from>
    <xdr:to>
      <xdr:col>50</xdr:col>
      <xdr:colOff>165100</xdr:colOff>
      <xdr:row>97</xdr:row>
      <xdr:rowOff>75305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66432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39795" y="1669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85244</xdr:rowOff>
    </xdr:from>
    <xdr:to>
      <xdr:col>45</xdr:col>
      <xdr:colOff>177800</xdr:colOff>
      <xdr:row>96</xdr:row>
      <xdr:rowOff>66205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5858644"/>
          <a:ext cx="889000" cy="66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160693</xdr:rowOff>
    </xdr:from>
    <xdr:to>
      <xdr:col>46</xdr:col>
      <xdr:colOff>38100</xdr:colOff>
      <xdr:row>97</xdr:row>
      <xdr:rowOff>90843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19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81970</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50795" y="1671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138819</xdr:rowOff>
    </xdr:from>
    <xdr:to>
      <xdr:col>41</xdr:col>
      <xdr:colOff>50800</xdr:colOff>
      <xdr:row>96</xdr:row>
      <xdr:rowOff>66205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26569"/>
          <a:ext cx="889000" cy="9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12004</xdr:rowOff>
    </xdr:from>
    <xdr:to>
      <xdr:col>41</xdr:col>
      <xdr:colOff>101600</xdr:colOff>
      <xdr:row>97</xdr:row>
      <xdr:rowOff>113604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4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104731</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61795" y="1673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19214</xdr:rowOff>
    </xdr:from>
    <xdr:to>
      <xdr:col>36</xdr:col>
      <xdr:colOff>165100</xdr:colOff>
      <xdr:row>97</xdr:row>
      <xdr:rowOff>120814</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49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111941</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672795" y="1674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54452</xdr:rowOff>
    </xdr:from>
    <xdr:to>
      <xdr:col>55</xdr:col>
      <xdr:colOff>50800</xdr:colOff>
      <xdr:row>97</xdr:row>
      <xdr:rowOff>156052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32879</xdr:rowOff>
    </xdr:from>
    <xdr:ext cx="599010"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6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78919</xdr:rowOff>
    </xdr:from>
    <xdr:to>
      <xdr:col>50</xdr:col>
      <xdr:colOff>165100</xdr:colOff>
      <xdr:row>96</xdr:row>
      <xdr:rowOff>9069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25596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39795" y="1614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34444</xdr:rowOff>
    </xdr:from>
    <xdr:to>
      <xdr:col>46</xdr:col>
      <xdr:colOff>38100</xdr:colOff>
      <xdr:row>92</xdr:row>
      <xdr:rowOff>136044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58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152571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50795" y="1558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15405</xdr:rowOff>
    </xdr:from>
    <xdr:to>
      <xdr:col>41</xdr:col>
      <xdr:colOff>101600</xdr:colOff>
      <xdr:row>96</xdr:row>
      <xdr:rowOff>117005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133532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61795" y="1624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88019</xdr:rowOff>
    </xdr:from>
    <xdr:to>
      <xdr:col>36</xdr:col>
      <xdr:colOff>165100</xdr:colOff>
      <xdr:row>96</xdr:row>
      <xdr:rowOff>18169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7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34696</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615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99220</xdr:rowOff>
    </xdr:from>
    <xdr:to>
      <xdr:col>85</xdr:col>
      <xdr:colOff>126364</xdr:colOff>
      <xdr:row>38</xdr:row>
      <xdr:rowOff>124306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414170"/>
          <a:ext cx="1269" cy="1225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128133</xdr:rowOff>
    </xdr:from>
    <xdr:ext cx="469744"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4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124306</xdr:rowOff>
    </xdr:from>
    <xdr:to>
      <xdr:col>86</xdr:col>
      <xdr:colOff>25400</xdr:colOff>
      <xdr:row>38</xdr:row>
      <xdr:rowOff>124306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39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45897</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8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99220</xdr:rowOff>
    </xdr:from>
    <xdr:to>
      <xdr:col>86</xdr:col>
      <xdr:colOff>25400</xdr:colOff>
      <xdr:row>31</xdr:row>
      <xdr:rowOff>99220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414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154163</xdr:rowOff>
    </xdr:from>
    <xdr:to>
      <xdr:col>85</xdr:col>
      <xdr:colOff>127000</xdr:colOff>
      <xdr:row>38</xdr:row>
      <xdr:rowOff>23023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97813"/>
          <a:ext cx="8382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106834</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504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128407</xdr:rowOff>
    </xdr:from>
    <xdr:to>
      <xdr:col>85</xdr:col>
      <xdr:colOff>177800</xdr:colOff>
      <xdr:row>38</xdr:row>
      <xdr:rowOff>58556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720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159012</xdr:rowOff>
    </xdr:from>
    <xdr:to>
      <xdr:col>81</xdr:col>
      <xdr:colOff>50800</xdr:colOff>
      <xdr:row>38</xdr:row>
      <xdr:rowOff>23023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02662"/>
          <a:ext cx="889000" cy="3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130185</xdr:rowOff>
    </xdr:from>
    <xdr:to>
      <xdr:col>81</xdr:col>
      <xdr:colOff>101600</xdr:colOff>
      <xdr:row>38</xdr:row>
      <xdr:rowOff>60335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76862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4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132524</xdr:rowOff>
    </xdr:from>
    <xdr:to>
      <xdr:col>76</xdr:col>
      <xdr:colOff>114300</xdr:colOff>
      <xdr:row>37</xdr:row>
      <xdr:rowOff>159012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76174"/>
          <a:ext cx="889000" cy="2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100414</xdr:rowOff>
    </xdr:from>
    <xdr:to>
      <xdr:col>76</xdr:col>
      <xdr:colOff>165100</xdr:colOff>
      <xdr:row>38</xdr:row>
      <xdr:rowOff>30564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47091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1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132524</xdr:rowOff>
    </xdr:from>
    <xdr:to>
      <xdr:col>71</xdr:col>
      <xdr:colOff>177800</xdr:colOff>
      <xdr:row>38</xdr:row>
      <xdr:rowOff>31325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76174"/>
          <a:ext cx="889000" cy="7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139137</xdr:rowOff>
    </xdr:from>
    <xdr:to>
      <xdr:col>72</xdr:col>
      <xdr:colOff>38100</xdr:colOff>
      <xdr:row>38</xdr:row>
      <xdr:rowOff>69287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8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60414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7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135848</xdr:rowOff>
    </xdr:from>
    <xdr:to>
      <xdr:col>67</xdr:col>
      <xdr:colOff>101600</xdr:colOff>
      <xdr:row>38</xdr:row>
      <xdr:rowOff>65998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7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82525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103363</xdr:rowOff>
    </xdr:from>
    <xdr:to>
      <xdr:col>85</xdr:col>
      <xdr:colOff>177800</xdr:colOff>
      <xdr:row>38</xdr:row>
      <xdr:rowOff>33513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126240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9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143673</xdr:rowOff>
    </xdr:from>
    <xdr:to>
      <xdr:col>81</xdr:col>
      <xdr:colOff>101600</xdr:colOff>
      <xdr:row>38</xdr:row>
      <xdr:rowOff>73823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8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64950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108212</xdr:rowOff>
    </xdr:from>
    <xdr:to>
      <xdr:col>76</xdr:col>
      <xdr:colOff>165100</xdr:colOff>
      <xdr:row>38</xdr:row>
      <xdr:rowOff>38362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5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29489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4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81724</xdr:rowOff>
    </xdr:from>
    <xdr:to>
      <xdr:col>72</xdr:col>
      <xdr:colOff>38100</xdr:colOff>
      <xdr:row>38</xdr:row>
      <xdr:rowOff>11874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2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28401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20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151975</xdr:rowOff>
    </xdr:from>
    <xdr:to>
      <xdr:col>67</xdr:col>
      <xdr:colOff>101600</xdr:colOff>
      <xdr:row>38</xdr:row>
      <xdr:rowOff>82125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73252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8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126016</xdr:rowOff>
    </xdr:from>
    <xdr:to>
      <xdr:col>85</xdr:col>
      <xdr:colOff>126364</xdr:colOff>
      <xdr:row>58</xdr:row>
      <xdr:rowOff>120778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98516"/>
          <a:ext cx="1269" cy="1366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124605</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6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120778</xdr:rowOff>
    </xdr:from>
    <xdr:to>
      <xdr:col>86</xdr:col>
      <xdr:colOff>25400</xdr:colOff>
      <xdr:row>58</xdr:row>
      <xdr:rowOff>120778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6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72693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767,183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126016</xdr:rowOff>
    </xdr:from>
    <xdr:to>
      <xdr:col>86</xdr:col>
      <xdr:colOff>25400</xdr:colOff>
      <xdr:row>50</xdr:row>
      <xdr:rowOff>126016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9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74902</xdr:rowOff>
    </xdr:from>
    <xdr:to>
      <xdr:col>85</xdr:col>
      <xdr:colOff>127000</xdr:colOff>
      <xdr:row>58</xdr:row>
      <xdr:rowOff>75473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10019002"/>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97880</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990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75003</xdr:rowOff>
    </xdr:from>
    <xdr:to>
      <xdr:col>85</xdr:col>
      <xdr:colOff>177800</xdr:colOff>
      <xdr:row>58</xdr:row>
      <xdr:rowOff>5153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29922</xdr:rowOff>
    </xdr:from>
    <xdr:to>
      <xdr:col>81</xdr:col>
      <xdr:colOff>50800</xdr:colOff>
      <xdr:row>58</xdr:row>
      <xdr:rowOff>75473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02572"/>
          <a:ext cx="889000" cy="21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70962</xdr:rowOff>
    </xdr:from>
    <xdr:to>
      <xdr:col>81</xdr:col>
      <xdr:colOff>101600</xdr:colOff>
      <xdr:row>58</xdr:row>
      <xdr:rowOff>1112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17639</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6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29922</xdr:rowOff>
    </xdr:from>
    <xdr:to>
      <xdr:col>76</xdr:col>
      <xdr:colOff>114300</xdr:colOff>
      <xdr:row>58</xdr:row>
      <xdr:rowOff>8493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802572"/>
          <a:ext cx="889000" cy="15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69658</xdr:rowOff>
    </xdr:from>
    <xdr:to>
      <xdr:col>76</xdr:col>
      <xdr:colOff>165100</xdr:colOff>
      <xdr:row>57</xdr:row>
      <xdr:rowOff>171258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162385</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93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8493</xdr:rowOff>
    </xdr:from>
    <xdr:to>
      <xdr:col>71</xdr:col>
      <xdr:colOff>177800</xdr:colOff>
      <xdr:row>58</xdr:row>
      <xdr:rowOff>89557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952593"/>
          <a:ext cx="889000" cy="8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103746</xdr:rowOff>
    </xdr:from>
    <xdr:to>
      <xdr:col>72</xdr:col>
      <xdr:colOff>38100</xdr:colOff>
      <xdr:row>58</xdr:row>
      <xdr:rowOff>33896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50423</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103312</xdr:rowOff>
    </xdr:from>
    <xdr:to>
      <xdr:col>67</xdr:col>
      <xdr:colOff>101600</xdr:colOff>
      <xdr:row>58</xdr:row>
      <xdr:rowOff>33462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7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49989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65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24102</xdr:rowOff>
    </xdr:from>
    <xdr:to>
      <xdr:col>85</xdr:col>
      <xdr:colOff>177800</xdr:colOff>
      <xdr:row>58</xdr:row>
      <xdr:rowOff>125702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6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110479</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8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24673</xdr:rowOff>
    </xdr:from>
    <xdr:to>
      <xdr:col>81</xdr:col>
      <xdr:colOff>101600</xdr:colOff>
      <xdr:row>58</xdr:row>
      <xdr:rowOff>126273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96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117400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1006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150572</xdr:rowOff>
    </xdr:from>
    <xdr:to>
      <xdr:col>76</xdr:col>
      <xdr:colOff>165100</xdr:colOff>
      <xdr:row>57</xdr:row>
      <xdr:rowOff>80722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5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97249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952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129143</xdr:rowOff>
    </xdr:from>
    <xdr:to>
      <xdr:col>72</xdr:col>
      <xdr:colOff>38100</xdr:colOff>
      <xdr:row>58</xdr:row>
      <xdr:rowOff>59293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0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50420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994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38757</xdr:rowOff>
    </xdr:from>
    <xdr:to>
      <xdr:col>67</xdr:col>
      <xdr:colOff>101600</xdr:colOff>
      <xdr:row>58</xdr:row>
      <xdr:rowOff>140357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98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131484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1007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75210</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76710"/>
          <a:ext cx="1269" cy="1512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49004</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35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21887</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8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793,853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75210</xdr:rowOff>
    </xdr:from>
    <xdr:to>
      <xdr:col>86</xdr:col>
      <xdr:colOff>25400</xdr:colOff>
      <xdr:row>70</xdr:row>
      <xdr:rowOff>75210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7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42455</xdr:rowOff>
    </xdr:from>
    <xdr:to>
      <xdr:col>85</xdr:col>
      <xdr:colOff>127000</xdr:colOff>
      <xdr:row>78</xdr:row>
      <xdr:rowOff>107335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072655"/>
          <a:ext cx="838200" cy="40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93454</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466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115027</xdr:rowOff>
    </xdr:from>
    <xdr:to>
      <xdr:col>85</xdr:col>
      <xdr:colOff>177800</xdr:colOff>
      <xdr:row>79</xdr:row>
      <xdr:rowOff>45177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8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116716</xdr:rowOff>
    </xdr:from>
    <xdr:to>
      <xdr:col>81</xdr:col>
      <xdr:colOff>50800</xdr:colOff>
      <xdr:row>76</xdr:row>
      <xdr:rowOff>42455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2975466"/>
          <a:ext cx="889000" cy="9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117103</xdr:rowOff>
    </xdr:from>
    <xdr:to>
      <xdr:col>81</xdr:col>
      <xdr:colOff>101600</xdr:colOff>
      <xdr:row>79</xdr:row>
      <xdr:rowOff>47253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9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38380</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58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116716</xdr:rowOff>
    </xdr:from>
    <xdr:to>
      <xdr:col>76</xdr:col>
      <xdr:colOff>114300</xdr:colOff>
      <xdr:row>76</xdr:row>
      <xdr:rowOff>33595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2975466"/>
          <a:ext cx="889000" cy="8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120169</xdr:rowOff>
    </xdr:from>
    <xdr:to>
      <xdr:col>76</xdr:col>
      <xdr:colOff>165100</xdr:colOff>
      <xdr:row>79</xdr:row>
      <xdr:rowOff>50319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9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41446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5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677</xdr:rowOff>
    </xdr:from>
    <xdr:to>
      <xdr:col>71</xdr:col>
      <xdr:colOff>177800</xdr:colOff>
      <xdr:row>76</xdr:row>
      <xdr:rowOff>33595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03087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121190</xdr:rowOff>
    </xdr:from>
    <xdr:to>
      <xdr:col>72</xdr:col>
      <xdr:colOff>38100</xdr:colOff>
      <xdr:row>79</xdr:row>
      <xdr:rowOff>51340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42467</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128552</xdr:rowOff>
    </xdr:from>
    <xdr:to>
      <xdr:col>67</xdr:col>
      <xdr:colOff>101600</xdr:colOff>
      <xdr:row>79</xdr:row>
      <xdr:rowOff>58702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49829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59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56535</xdr:rowOff>
    </xdr:from>
    <xdr:to>
      <xdr:col>85</xdr:col>
      <xdr:colOff>177800</xdr:colOff>
      <xdr:row>78</xdr:row>
      <xdr:rowOff>158135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15912</xdr:rowOff>
    </xdr:from>
    <xdr:ext cx="534377"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2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163105</xdr:rowOff>
    </xdr:from>
    <xdr:to>
      <xdr:col>81</xdr:col>
      <xdr:colOff>101600</xdr:colOff>
      <xdr:row>76</xdr:row>
      <xdr:rowOff>93255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02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109783</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181795" y="12797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65916</xdr:rowOff>
    </xdr:from>
    <xdr:to>
      <xdr:col>76</xdr:col>
      <xdr:colOff>165100</xdr:colOff>
      <xdr:row>75</xdr:row>
      <xdr:rowOff>167515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2924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12593</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292795" y="1269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154245</xdr:rowOff>
    </xdr:from>
    <xdr:to>
      <xdr:col>72</xdr:col>
      <xdr:colOff>38100</xdr:colOff>
      <xdr:row>76</xdr:row>
      <xdr:rowOff>84395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01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100923</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03795" y="1278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121327</xdr:rowOff>
    </xdr:from>
    <xdr:to>
      <xdr:col>67</xdr:col>
      <xdr:colOff>101600</xdr:colOff>
      <xdr:row>76</xdr:row>
      <xdr:rowOff>51476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298007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68004</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14795" y="12755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10446</xdr:rowOff>
    </xdr:from>
    <xdr:to>
      <xdr:col>85</xdr:col>
      <xdr:colOff>126364</xdr:colOff>
      <xdr:row>98</xdr:row>
      <xdr:rowOff>153705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40946"/>
          <a:ext cx="1269" cy="1514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157532</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5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153705</xdr:rowOff>
    </xdr:from>
    <xdr:to>
      <xdr:col>86</xdr:col>
      <xdr:colOff>25400</xdr:colOff>
      <xdr:row>98</xdr:row>
      <xdr:rowOff>153705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5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128573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827,850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10446</xdr:rowOff>
    </xdr:from>
    <xdr:to>
      <xdr:col>86</xdr:col>
      <xdr:colOff>25400</xdr:colOff>
      <xdr:row>90</xdr:row>
      <xdr:rowOff>10446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4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91312</xdr:rowOff>
    </xdr:from>
    <xdr:to>
      <xdr:col>85</xdr:col>
      <xdr:colOff>127000</xdr:colOff>
      <xdr:row>97</xdr:row>
      <xdr:rowOff>110265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721962"/>
          <a:ext cx="838200" cy="1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33456</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492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10579</xdr:rowOff>
    </xdr:from>
    <xdr:to>
      <xdr:col>85</xdr:col>
      <xdr:colOff>177800</xdr:colOff>
      <xdr:row>97</xdr:row>
      <xdr:rowOff>112179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108866</xdr:rowOff>
    </xdr:from>
    <xdr:to>
      <xdr:col>81</xdr:col>
      <xdr:colOff>50800</xdr:colOff>
      <xdr:row>97</xdr:row>
      <xdr:rowOff>110265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739516"/>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36629</xdr:rowOff>
    </xdr:from>
    <xdr:to>
      <xdr:col>81</xdr:col>
      <xdr:colOff>101600</xdr:colOff>
      <xdr:row>97</xdr:row>
      <xdr:rowOff>138229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154756</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108866</xdr:rowOff>
    </xdr:from>
    <xdr:to>
      <xdr:col>76</xdr:col>
      <xdr:colOff>114300</xdr:colOff>
      <xdr:row>97</xdr:row>
      <xdr:rowOff>113326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39516"/>
          <a:ext cx="8890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50507</xdr:rowOff>
    </xdr:from>
    <xdr:to>
      <xdr:col>76</xdr:col>
      <xdr:colOff>165100</xdr:colOff>
      <xdr:row>97</xdr:row>
      <xdr:rowOff>152107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168634</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106153</xdr:rowOff>
    </xdr:from>
    <xdr:to>
      <xdr:col>71</xdr:col>
      <xdr:colOff>177800</xdr:colOff>
      <xdr:row>97</xdr:row>
      <xdr:rowOff>113326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736803"/>
          <a:ext cx="889000" cy="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58934</xdr:rowOff>
    </xdr:from>
    <xdr:to>
      <xdr:col>72</xdr:col>
      <xdr:colOff>38100</xdr:colOff>
      <xdr:row>97</xdr:row>
      <xdr:rowOff>160534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5611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62849</xdr:rowOff>
    </xdr:from>
    <xdr:to>
      <xdr:col>67</xdr:col>
      <xdr:colOff>101600</xdr:colOff>
      <xdr:row>97</xdr:row>
      <xdr:rowOff>164449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155576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786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40512</xdr:rowOff>
    </xdr:from>
    <xdr:to>
      <xdr:col>85</xdr:col>
      <xdr:colOff>177800</xdr:colOff>
      <xdr:row>97</xdr:row>
      <xdr:rowOff>142112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7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18939</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4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59465</xdr:rowOff>
    </xdr:from>
    <xdr:to>
      <xdr:col>81</xdr:col>
      <xdr:colOff>101600</xdr:colOff>
      <xdr:row>97</xdr:row>
      <xdr:rowOff>161065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152192</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678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58066</xdr:rowOff>
    </xdr:from>
    <xdr:to>
      <xdr:col>76</xdr:col>
      <xdr:colOff>165100</xdr:colOff>
      <xdr:row>97</xdr:row>
      <xdr:rowOff>159666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8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150793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678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62526</xdr:rowOff>
    </xdr:from>
    <xdr:to>
      <xdr:col>72</xdr:col>
      <xdr:colOff>38100</xdr:colOff>
      <xdr:row>97</xdr:row>
      <xdr:rowOff>164126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6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155253</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67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55353</xdr:rowOff>
    </xdr:from>
    <xdr:to>
      <xdr:col>67</xdr:col>
      <xdr:colOff>101600</xdr:colOff>
      <xdr:row>97</xdr:row>
      <xdr:rowOff>156953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6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2030</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646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4117</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19067"/>
          <a:ext cx="1269" cy="133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2349</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88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122244</xdr:rowOff>
    </xdr:from>
    <xdr:ext cx="534377"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9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4117</xdr:rowOff>
    </xdr:from>
    <xdr:to>
      <xdr:col>116</xdr:col>
      <xdr:colOff>152400</xdr:colOff>
      <xdr:row>31</xdr:row>
      <xdr:rowOff>4117</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19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91249</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34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68372</xdr:rowOff>
    </xdr:from>
    <xdr:to>
      <xdr:col>116</xdr:col>
      <xdr:colOff>114300</xdr:colOff>
      <xdr:row>38</xdr:row>
      <xdr:rowOff>169972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72989</xdr:rowOff>
    </xdr:from>
    <xdr:to>
      <xdr:col>112</xdr:col>
      <xdr:colOff>38100</xdr:colOff>
      <xdr:row>39</xdr:row>
      <xdr:rowOff>3139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8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19666</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363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43551</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558651"/>
          <a:ext cx="889000" cy="9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77219</xdr:rowOff>
    </xdr:from>
    <xdr:to>
      <xdr:col>107</xdr:col>
      <xdr:colOff>101600</xdr:colOff>
      <xdr:row>39</xdr:row>
      <xdr:rowOff>7369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9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23896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367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43551</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656300" y="6558651"/>
          <a:ext cx="889000" cy="9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79528</xdr:rowOff>
    </xdr:from>
    <xdr:to>
      <xdr:col>102</xdr:col>
      <xdr:colOff>165100</xdr:colOff>
      <xdr:row>39</xdr:row>
      <xdr:rowOff>9678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9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805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687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82590</xdr:rowOff>
    </xdr:from>
    <xdr:to>
      <xdr:col>98</xdr:col>
      <xdr:colOff>38100</xdr:colOff>
      <xdr:row>39</xdr:row>
      <xdr:rowOff>12740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9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29268</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72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46799</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618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164201</xdr:rowOff>
    </xdr:from>
    <xdr:to>
      <xdr:col>102</xdr:col>
      <xdr:colOff>165100</xdr:colOff>
      <xdr:row>38</xdr:row>
      <xdr:rowOff>94351</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50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110878</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10428" y="628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123190</xdr:rowOff>
    </xdr:from>
    <xdr:to>
      <xdr:col>98</xdr:col>
      <xdr:colOff>38100</xdr:colOff>
      <xdr:row>50</xdr:row>
      <xdr:rowOff>53340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69867</xdr:rowOff>
    </xdr:from>
    <xdr:ext cx="313932"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99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類似団体平均に比べ、総務費、消防費、災害復旧費が多額となっている。</a:t>
          </a:r>
        </a:p>
        <a:p>
          <a:r>
            <a:rPr kumimoji="1" lang="ja-JP" altLang="en-US" sz="1300">
              <a:latin typeface="ＭＳ Ｐゴシック" panose="020B0600070205080204" pitchFamily="50" charset="-128"/>
              <a:ea typeface="ＭＳ Ｐゴシック" panose="020B0600070205080204" pitchFamily="50" charset="-128"/>
            </a:rPr>
            <a:t>　総務費においては、寄附物品の財産処分による歳入を財政調整基金へ積み立てたことによる積立金の増加によるものである。</a:t>
          </a:r>
        </a:p>
        <a:p>
          <a:r>
            <a:rPr kumimoji="1" lang="ja-JP" altLang="en-US" sz="1300">
              <a:latin typeface="ＭＳ Ｐゴシック" panose="020B0600070205080204" pitchFamily="50" charset="-128"/>
              <a:ea typeface="ＭＳ Ｐゴシック" panose="020B0600070205080204" pitchFamily="50" charset="-128"/>
            </a:rPr>
            <a:t>　消防費においては、一部事務組合への負担金の増加によるものである。</a:t>
          </a:r>
        </a:p>
        <a:p>
          <a:r>
            <a:rPr kumimoji="1" lang="ja-JP" altLang="en-US" sz="1300">
              <a:latin typeface="ＭＳ Ｐゴシック" panose="020B0600070205080204" pitchFamily="50" charset="-128"/>
              <a:ea typeface="ＭＳ Ｐゴシック" panose="020B0600070205080204" pitchFamily="50" charset="-128"/>
            </a:rPr>
            <a:t>　災害復旧事業費においては、令和元年台風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号災害に伴う道路等の災害復旧事業の実施によるものである。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財政調整基金残高は、平成</a:t>
          </a:r>
          <a:r>
            <a:rPr kumimoji="1" lang="en-US" altLang="ja-JP" sz="1300">
              <a:latin typeface="ＭＳ ゴシック" pitchFamily="49" charset="-128"/>
              <a:ea typeface="ＭＳ ゴシック" pitchFamily="49" charset="-128"/>
            </a:rPr>
            <a:t>24</a:t>
          </a:r>
          <a:r>
            <a:rPr kumimoji="1" lang="ja-JP" altLang="en-US" sz="1300">
              <a:latin typeface="ＭＳ ゴシック" pitchFamily="49" charset="-128"/>
              <a:ea typeface="ＭＳ ゴシック" pitchFamily="49" charset="-128"/>
            </a:rPr>
            <a:t>年度以降において大幅に増えたが、これは震災復興特別交付税の執行残額等を一時的に積み立てているためであり、事業の進展に伴い後年度精算されるものである。実質収支額は、標準財政規模の</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25</a:t>
          </a:r>
          <a:r>
            <a:rPr kumimoji="1" lang="ja-JP" altLang="en-US" sz="1300">
              <a:latin typeface="ＭＳ ゴシック" pitchFamily="49" charset="-128"/>
              <a:ea typeface="ＭＳ ゴシック" pitchFamily="49" charset="-128"/>
            </a:rPr>
            <a:t>％程度で推移しているが、これは入札の実施等により執行残が生じているためである。実質単年度収支は、マイナスとなった年度があるが、これは復興事業の実施のために財政調整基金（震災復興特別交付税分）を取り崩したことなど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全会計において実質赤字は生じていない。入札執行等により歳出経費が圧縮されたことなどが要因である。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横ばいで推移している。元利償還金の割合が高いが、これは過去の施設整備に伴う地方債元利償還金が多額になっているためである。ただし、可能なかぎり財源的に有利な地方債の発行に努めており、算入公債費等の額も高く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岩手県田野畑村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大規模投資事業を実施するため、多額の地方債を発行し、一般会計等に係る地方債残高が増加したが、令和４年度はプライマリーバランスの均衡に留意し、地方債の発行額を抑制したことにより、一般会計等に係る地方債の現在高が減少し、将来負担額が減少に転じた。</a:t>
          </a:r>
        </a:p>
        <a:p>
          <a:r>
            <a:rPr kumimoji="1" lang="ja-JP" altLang="en-US" sz="1400">
              <a:latin typeface="ＭＳ ゴシック" pitchFamily="49" charset="-128"/>
              <a:ea typeface="ＭＳ ゴシック" pitchFamily="49" charset="-128"/>
            </a:rPr>
            <a:t>　将来負担額のうち、一般会計等に係る地方債の現在高の割合が最も高いが、可能なかぎり財源的に有利な地方債の発行に努めているため、基準財政需要額算入見込額の割合が高く、また充当可能基金も一定額を確保しているため、充当可能財源等も大きく増加しており、将来負担比率の分子は引き続きマイナスの水準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岩手県田野畑村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・財政調整基金に寄附物品の財産処分による収入を積み立て、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百万円増加したことなどによるものである。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・各基金の目的に沿って一定額を積み立てることとしているが、財政調整基金については中長期財政見通しで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予測される令和７年度以降の財源不足に対応するためできる限り積み増しを行うこととしているほか、庁舎</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及び公共施設整備基金については老朽化した役場庁舎の建替えなどに向けて今後数年をかけて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程度を積み立てていくこととしている。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・庁舎及び公共施設整備基金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庁舎及び公共施設の整備に要する経費の財源に充てる。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・東日本大震災災害復興基金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東日本大震災に係る災害復興事業等に要する経費の財源に充てる。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高齢者等の保健福祉の向上に要する経費の財源に充てる。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・田野畑むらづくり基金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個性豊かで活力があり、安心して暮らせるむらづくりに要する経費の財源に充てる。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・村民研修基金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村民の国内外における研修事業に要する経費の財源に充てる。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・庁舎及び公共施設整備基金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災害公営住宅の修繕費用の積み立てなどにより、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・各基金の目的に沿って一定額を積み立てることとしているが、庁舎及び公共施設整備基金については老朽化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した役場庁舎の建替えなどに向けて今後数年をかけて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百万円程度を積み立てていくことにしている。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・通常分、震災復興特別交付税分として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百万円を積み立て、また財源補てん分、震災復興特別交付税分として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・災害等の不測の財政需要に備えるため標準財政規模の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％を目途に積み立てることとしているほか、中長期財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政見通しで予測される令和７年度以降の財源不足に対応するためできる限り積み増しを行うこととしている。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・通常分、災害援護資金貸付金償還金として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百万円を積み立て、過去の漁港施設整備に係る地方債の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償還財源などとして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・県の起債償還費補助金など制度化されたものを中心に積み立てを行うこととしている。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275526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有形固定資産減価償却率は、類似団体平均より低い水準にあるが、主な要因は東日本大震災で被災した施設の整備等によるものである。本村では、平成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年度に策定した公共施設等総合管理計画で、平成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年度以降の</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年間で公共施設等の延べ床面積を</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％削減する目標を掲げ、老朽化した施設の集約化や複合化、除却を進める考えである。本計画に基づき、施設等の適正な管理を推進していく。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155575</xdr:rowOff>
    </xdr:from>
    <xdr:to>
      <xdr:col>23</xdr:col>
      <xdr:colOff>85090</xdr:colOff>
      <xdr:row>34</xdr:row>
      <xdr:rowOff>168819</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206240" y="4514215"/>
          <a:ext cx="1270" cy="1354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1196</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258945" y="5868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168819</xdr:rowOff>
    </xdr:from>
    <xdr:to>
      <xdr:col>23</xdr:col>
      <xdr:colOff>174625</xdr:colOff>
      <xdr:row>34</xdr:row>
      <xdr:rowOff>168819</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119245" y="586857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102252</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258945" y="429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155575</xdr:rowOff>
    </xdr:from>
    <xdr:to>
      <xdr:col>23</xdr:col>
      <xdr:colOff>174625</xdr:colOff>
      <xdr:row>26</xdr:row>
      <xdr:rowOff>155575</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119245" y="451421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141985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258945" y="53388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163558</xdr:rowOff>
    </xdr:from>
    <xdr:to>
      <xdr:col>23</xdr:col>
      <xdr:colOff>136525</xdr:colOff>
      <xdr:row>32</xdr:row>
      <xdr:rowOff>93708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157345" y="53603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120378</xdr:rowOff>
    </xdr:from>
    <xdr:to>
      <xdr:col>19</xdr:col>
      <xdr:colOff>187325</xdr:colOff>
      <xdr:row>32</xdr:row>
      <xdr:rowOff>50528</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3537585" y="53172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80282</xdr:rowOff>
    </xdr:from>
    <xdr:to>
      <xdr:col>15</xdr:col>
      <xdr:colOff>187325</xdr:colOff>
      <xdr:row>32</xdr:row>
      <xdr:rowOff>10432</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2867025" y="5277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58692</xdr:rowOff>
    </xdr:from>
    <xdr:to>
      <xdr:col>11</xdr:col>
      <xdr:colOff>187325</xdr:colOff>
      <xdr:row>31</xdr:row>
      <xdr:rowOff>160292</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196465" y="52555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24765</xdr:rowOff>
    </xdr:from>
    <xdr:to>
      <xdr:col>7</xdr:col>
      <xdr:colOff>187325</xdr:colOff>
      <xdr:row>31</xdr:row>
      <xdr:rowOff>126365</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525905" y="52216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17326</xdr:rowOff>
    </xdr:from>
    <xdr:to>
      <xdr:col>23</xdr:col>
      <xdr:colOff>136525</xdr:colOff>
      <xdr:row>30</xdr:row>
      <xdr:rowOff>118926</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157345" y="504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40203</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258945" y="490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537585" y="49824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272</xdr:rowOff>
    </xdr:from>
    <xdr:to>
      <xdr:col>23</xdr:col>
      <xdr:colOff>85725</xdr:colOff>
      <xdr:row>30</xdr:row>
      <xdr:rowOff>68126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588385" y="5029472"/>
          <a:ext cx="61976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71574</xdr:rowOff>
    </xdr:from>
    <xdr:to>
      <xdr:col>15</xdr:col>
      <xdr:colOff>187325</xdr:colOff>
      <xdr:row>30</xdr:row>
      <xdr:rowOff>1724</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867025" y="4933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122374</xdr:rowOff>
    </xdr:from>
    <xdr:to>
      <xdr:col>19</xdr:col>
      <xdr:colOff>136525</xdr:colOff>
      <xdr:row>30</xdr:row>
      <xdr:rowOff>272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917825" y="4983934"/>
          <a:ext cx="670560" cy="4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196465" y="4970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122374</xdr:rowOff>
    </xdr:from>
    <xdr:to>
      <xdr:col>15</xdr:col>
      <xdr:colOff>136525</xdr:colOff>
      <xdr:row>29</xdr:row>
      <xdr:rowOff>159385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2247265" y="4983934"/>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525905" y="4905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159385</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576705" y="4956175"/>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41655</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395989" y="540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2738129" y="5366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151419</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067569" y="534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397009" y="531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395989" y="476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18251</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2738129" y="4712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067569" y="474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397009" y="468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より高い水準にあり、主な増加要因は学校給食センター更新整備、思惟エリア（道の駅たのはた）一体整備、防災行政無線デジタル化整備に伴う地方債残高の増加によるものである。これにより将来負担額が増加し、債務償還比率は</a:t>
          </a:r>
          <a:r>
            <a:rPr kumimoji="1" lang="en-US" altLang="ja-JP" sz="1100">
              <a:latin typeface="ＭＳ Ｐゴシック" panose="020B0600070205080204" pitchFamily="50" charset="-128"/>
              <a:ea typeface="ＭＳ Ｐゴシック" panose="020B0600070205080204" pitchFamily="50" charset="-128"/>
            </a:rPr>
            <a:t>298.6</a:t>
          </a:r>
          <a:r>
            <a:rPr kumimoji="1" lang="ja-JP" altLang="en-US" sz="1100">
              <a:latin typeface="ＭＳ Ｐゴシック" panose="020B0600070205080204" pitchFamily="50" charset="-128"/>
              <a:ea typeface="ＭＳ Ｐゴシック" panose="020B0600070205080204" pitchFamily="50" charset="-128"/>
            </a:rPr>
            <a:t>％となっている。プライマリーバランスの均衡などに留意しながら計画的な施設整備を進め比率の低減に努めていく。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9542936" y="57573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73078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3027660" y="4442248"/>
          <a:ext cx="1269" cy="1330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76905</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3080365" y="5776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73078</xdr:rowOff>
    </xdr:from>
    <xdr:to>
      <xdr:col>76</xdr:col>
      <xdr:colOff>111125</xdr:colOff>
      <xdr:row>34</xdr:row>
      <xdr:rowOff>73078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2963525" y="5772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72799</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3080365" y="4599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49922</xdr:rowOff>
    </xdr:from>
    <xdr:to>
      <xdr:col>76</xdr:col>
      <xdr:colOff>73025</xdr:colOff>
      <xdr:row>28</xdr:row>
      <xdr:rowOff>151522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001625" y="47438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71152</xdr:rowOff>
    </xdr:from>
    <xdr:to>
      <xdr:col>72</xdr:col>
      <xdr:colOff>123825</xdr:colOff>
      <xdr:row>29</xdr:row>
      <xdr:rowOff>1302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359005" y="476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40217</xdr:rowOff>
    </xdr:from>
    <xdr:to>
      <xdr:col>68</xdr:col>
      <xdr:colOff>123825</xdr:colOff>
      <xdr:row>29</xdr:row>
      <xdr:rowOff>141817</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688445" y="49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51012</xdr:rowOff>
    </xdr:from>
    <xdr:to>
      <xdr:col>64</xdr:col>
      <xdr:colOff>123825</xdr:colOff>
      <xdr:row>29</xdr:row>
      <xdr:rowOff>152612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1017885" y="491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15208</xdr:rowOff>
    </xdr:from>
    <xdr:to>
      <xdr:col>60</xdr:col>
      <xdr:colOff>123825</xdr:colOff>
      <xdr:row>29</xdr:row>
      <xdr:rowOff>116808</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0347325" y="487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55690</xdr:rowOff>
    </xdr:from>
    <xdr:to>
      <xdr:col>76</xdr:col>
      <xdr:colOff>73025</xdr:colOff>
      <xdr:row>29</xdr:row>
      <xdr:rowOff>157290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001625" y="4917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34117</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3080365" y="48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48323</xdr:rowOff>
    </xdr:from>
    <xdr:to>
      <xdr:col>72</xdr:col>
      <xdr:colOff>123825</xdr:colOff>
      <xdr:row>30</xdr:row>
      <xdr:rowOff>149923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359005" y="507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106490</xdr:rowOff>
    </xdr:from>
    <xdr:to>
      <xdr:col>76</xdr:col>
      <xdr:colOff>22225</xdr:colOff>
      <xdr:row>30</xdr:row>
      <xdr:rowOff>99123</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409805" y="4968050"/>
          <a:ext cx="619760" cy="16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156094</xdr:rowOff>
    </xdr:from>
    <xdr:to>
      <xdr:col>68</xdr:col>
      <xdr:colOff>123825</xdr:colOff>
      <xdr:row>31</xdr:row>
      <xdr:rowOff>86244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688445" y="5185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99123</xdr:rowOff>
    </xdr:from>
    <xdr:to>
      <xdr:col>72</xdr:col>
      <xdr:colOff>73025</xdr:colOff>
      <xdr:row>31</xdr:row>
      <xdr:rowOff>35444</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39245" y="5128323"/>
          <a:ext cx="670560" cy="10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40947</xdr:rowOff>
    </xdr:from>
    <xdr:to>
      <xdr:col>64</xdr:col>
      <xdr:colOff>123825</xdr:colOff>
      <xdr:row>30</xdr:row>
      <xdr:rowOff>142547</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017885" y="507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91747</xdr:rowOff>
    </xdr:from>
    <xdr:to>
      <xdr:col>68</xdr:col>
      <xdr:colOff>73025</xdr:colOff>
      <xdr:row>31</xdr:row>
      <xdr:rowOff>35444</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1068685" y="5120947"/>
          <a:ext cx="670560" cy="11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127286</xdr:rowOff>
    </xdr:from>
    <xdr:to>
      <xdr:col>60</xdr:col>
      <xdr:colOff>123825</xdr:colOff>
      <xdr:row>29</xdr:row>
      <xdr:rowOff>57436</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0347325" y="4821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6636</xdr:rowOff>
    </xdr:from>
    <xdr:to>
      <xdr:col>64</xdr:col>
      <xdr:colOff>73025</xdr:colOff>
      <xdr:row>30</xdr:row>
      <xdr:rowOff>91747</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a:off x="10398125" y="4868196"/>
          <a:ext cx="670560" cy="25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17829</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2185092" y="454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158344</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1527232" y="468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169139</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0856672" y="469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107935</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0186112" y="496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141050</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2185092" y="517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77371</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1527232" y="527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133674</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0856672" y="516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73963</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0186112" y="460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086225" y="5534842"/>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12496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020820" y="7105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157315</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124960" y="6527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036060" y="654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156028</xdr:rowOff>
    </xdr:from>
    <xdr:to>
      <xdr:col>20</xdr:col>
      <xdr:colOff>38100</xdr:colOff>
      <xdr:row>39</xdr:row>
      <xdr:rowOff>86178</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312160" y="65263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123372</xdr:rowOff>
    </xdr:from>
    <xdr:to>
      <xdr:col>15</xdr:col>
      <xdr:colOff>101600</xdr:colOff>
      <xdr:row>39</xdr:row>
      <xdr:rowOff>53522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514600" y="6493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118473</xdr:rowOff>
    </xdr:from>
    <xdr:to>
      <xdr:col>10</xdr:col>
      <xdr:colOff>165100</xdr:colOff>
      <xdr:row>39</xdr:row>
      <xdr:rowOff>48623</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739900" y="6488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87449</xdr:rowOff>
    </xdr:from>
    <xdr:to>
      <xdr:col>6</xdr:col>
      <xdr:colOff>38100</xdr:colOff>
      <xdr:row>39</xdr:row>
      <xdr:rowOff>17599</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965200" y="64577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61323</xdr:rowOff>
    </xdr:from>
    <xdr:to>
      <xdr:col>24</xdr:col>
      <xdr:colOff>114300</xdr:colOff>
      <xdr:row>38</xdr:row>
      <xdr:rowOff>162923</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036060" y="643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84200</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124960" y="6286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30299</xdr:rowOff>
    </xdr:from>
    <xdr:to>
      <xdr:col>20</xdr:col>
      <xdr:colOff>38100</xdr:colOff>
      <xdr:row>38</xdr:row>
      <xdr:rowOff>131899</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312160" y="64006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81099</xdr:rowOff>
    </xdr:from>
    <xdr:to>
      <xdr:col>24</xdr:col>
      <xdr:colOff>63500</xdr:colOff>
      <xdr:row>38</xdr:row>
      <xdr:rowOff>112123</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355340" y="6451419"/>
          <a:ext cx="7315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170724</xdr:rowOff>
    </xdr:from>
    <xdr:to>
      <xdr:col>15</xdr:col>
      <xdr:colOff>101600</xdr:colOff>
      <xdr:row>38</xdr:row>
      <xdr:rowOff>100874</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514600" y="6373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50074</xdr:rowOff>
    </xdr:from>
    <xdr:to>
      <xdr:col>19</xdr:col>
      <xdr:colOff>177800</xdr:colOff>
      <xdr:row>38</xdr:row>
      <xdr:rowOff>81099</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565400" y="6420394"/>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167459</xdr:rowOff>
    </xdr:from>
    <xdr:to>
      <xdr:col>10</xdr:col>
      <xdr:colOff>165100</xdr:colOff>
      <xdr:row>38</xdr:row>
      <xdr:rowOff>97609</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739900" y="6370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46809</xdr:rowOff>
    </xdr:from>
    <xdr:to>
      <xdr:col>15</xdr:col>
      <xdr:colOff>50800</xdr:colOff>
      <xdr:row>38</xdr:row>
      <xdr:rowOff>50074</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1790700" y="641712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134801</xdr:rowOff>
    </xdr:from>
    <xdr:to>
      <xdr:col>6</xdr:col>
      <xdr:colOff>38100</xdr:colOff>
      <xdr:row>38</xdr:row>
      <xdr:rowOff>64951</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965200" y="6337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xdr:rowOff>
    </xdr:from>
    <xdr:to>
      <xdr:col>10</xdr:col>
      <xdr:colOff>114300</xdr:colOff>
      <xdr:row>38</xdr:row>
      <xdr:rowOff>46809</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008380" y="6384471"/>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77305</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17056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38570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39750</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61100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8726</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836304" y="654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148426</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17056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117401</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38570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114135</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611004" y="614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81478</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836304" y="611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17558</xdr:rowOff>
    </xdr:from>
    <xdr:to>
      <xdr:col>54</xdr:col>
      <xdr:colOff>189865</xdr:colOff>
      <xdr:row>42</xdr:row>
      <xdr:rowOff>37867</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9219565" y="5549678"/>
          <a:ext cx="0" cy="1529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41694</xdr:rowOff>
    </xdr:from>
    <xdr:ext cx="469744"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9258300" y="708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37867</xdr:rowOff>
    </xdr:from>
    <xdr:to>
      <xdr:col>55</xdr:col>
      <xdr:colOff>88900</xdr:colOff>
      <xdr:row>42</xdr:row>
      <xdr:rowOff>37867</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9154160" y="7078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135685</xdr:rowOff>
    </xdr:from>
    <xdr:ext cx="599010"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9258300" y="533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17558</xdr:rowOff>
    </xdr:from>
    <xdr:to>
      <xdr:col>55</xdr:col>
      <xdr:colOff>88900</xdr:colOff>
      <xdr:row>33</xdr:row>
      <xdr:rowOff>17558</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9154160" y="5549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6821</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9258300" y="6712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155394</xdr:rowOff>
    </xdr:from>
    <xdr:to>
      <xdr:col>55</xdr:col>
      <xdr:colOff>50800</xdr:colOff>
      <xdr:row>41</xdr:row>
      <xdr:rowOff>85544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192260" y="686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160895</xdr:rowOff>
    </xdr:from>
    <xdr:to>
      <xdr:col>50</xdr:col>
      <xdr:colOff>165100</xdr:colOff>
      <xdr:row>41</xdr:row>
      <xdr:rowOff>91045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445500" y="6866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163385</xdr:rowOff>
    </xdr:from>
    <xdr:to>
      <xdr:col>46</xdr:col>
      <xdr:colOff>38100</xdr:colOff>
      <xdr:row>41</xdr:row>
      <xdr:rowOff>93535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670800" y="68689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168970</xdr:rowOff>
    </xdr:from>
    <xdr:to>
      <xdr:col>41</xdr:col>
      <xdr:colOff>101600</xdr:colOff>
      <xdr:row>41</xdr:row>
      <xdr:rowOff>99120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873240" y="6874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164371</xdr:rowOff>
    </xdr:from>
    <xdr:to>
      <xdr:col>36</xdr:col>
      <xdr:colOff>165100</xdr:colOff>
      <xdr:row>41</xdr:row>
      <xdr:rowOff>94521</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098540" y="686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41077</xdr:rowOff>
    </xdr:from>
    <xdr:to>
      <xdr:col>55</xdr:col>
      <xdr:colOff>50800</xdr:colOff>
      <xdr:row>41</xdr:row>
      <xdr:rowOff>142677</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192260" y="69143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133821</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9258300" y="683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43726</xdr:rowOff>
    </xdr:from>
    <xdr:to>
      <xdr:col>50</xdr:col>
      <xdr:colOff>165100</xdr:colOff>
      <xdr:row>41</xdr:row>
      <xdr:rowOff>145326</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445500" y="691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91877</xdr:rowOff>
    </xdr:from>
    <xdr:to>
      <xdr:col>55</xdr:col>
      <xdr:colOff>0</xdr:colOff>
      <xdr:row>41</xdr:row>
      <xdr:rowOff>94526</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496300" y="6965117"/>
          <a:ext cx="723900" cy="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46723</xdr:rowOff>
    </xdr:from>
    <xdr:to>
      <xdr:col>46</xdr:col>
      <xdr:colOff>38100</xdr:colOff>
      <xdr:row>41</xdr:row>
      <xdr:rowOff>148323</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670800" y="69199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94526</xdr:rowOff>
    </xdr:from>
    <xdr:to>
      <xdr:col>50</xdr:col>
      <xdr:colOff>114300</xdr:colOff>
      <xdr:row>41</xdr:row>
      <xdr:rowOff>97523</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713980" y="6967766"/>
          <a:ext cx="782320" cy="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51304</xdr:rowOff>
    </xdr:from>
    <xdr:to>
      <xdr:col>41</xdr:col>
      <xdr:colOff>101600</xdr:colOff>
      <xdr:row>41</xdr:row>
      <xdr:rowOff>152904</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873240" y="692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97523</xdr:rowOff>
    </xdr:from>
    <xdr:to>
      <xdr:col>45</xdr:col>
      <xdr:colOff>177800</xdr:colOff>
      <xdr:row>41</xdr:row>
      <xdr:rowOff>102104</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24040" y="6970763"/>
          <a:ext cx="789940" cy="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56245</xdr:rowOff>
    </xdr:from>
    <xdr:to>
      <xdr:col>36</xdr:col>
      <xdr:colOff>165100</xdr:colOff>
      <xdr:row>41</xdr:row>
      <xdr:rowOff>157845</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098540" y="69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102104</xdr:rowOff>
    </xdr:from>
    <xdr:to>
      <xdr:col>41</xdr:col>
      <xdr:colOff>50800</xdr:colOff>
      <xdr:row>41</xdr:row>
      <xdr:rowOff>107045</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149340" y="6975344"/>
          <a:ext cx="774700" cy="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107572</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8239271" y="664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110062</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7477271" y="66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115647</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6702571" y="665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111048</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5905011" y="664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136453</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8239271" y="70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139450</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7477271" y="701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144031</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6702571" y="701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148972</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5905011" y="702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60416</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086225" y="9376954"/>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64243</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124960" y="1079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60416</xdr:rowOff>
    </xdr:from>
    <xdr:to>
      <xdr:col>24</xdr:col>
      <xdr:colOff>152400</xdr:colOff>
      <xdr:row>64</xdr:row>
      <xdr:rowOff>60416</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020820" y="10789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124960" y="91559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020820" y="93769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12496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03606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123916</xdr:rowOff>
    </xdr:from>
    <xdr:to>
      <xdr:col>20</xdr:col>
      <xdr:colOff>38100</xdr:colOff>
      <xdr:row>61</xdr:row>
      <xdr:rowOff>54066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312160" y="10182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112485</xdr:rowOff>
    </xdr:from>
    <xdr:to>
      <xdr:col>15</xdr:col>
      <xdr:colOff>101600</xdr:colOff>
      <xdr:row>61</xdr:row>
      <xdr:rowOff>42635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51460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036060" y="101725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136996</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124960" y="1002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312160" y="10138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130628</xdr:rowOff>
    </xdr:from>
    <xdr:to>
      <xdr:col>24</xdr:col>
      <xdr:colOff>63500</xdr:colOff>
      <xdr:row>60</xdr:row>
      <xdr:rowOff>164919</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355340" y="10189028"/>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45538</xdr:rowOff>
    </xdr:from>
    <xdr:to>
      <xdr:col>15</xdr:col>
      <xdr:colOff>101600</xdr:colOff>
      <xdr:row>60</xdr:row>
      <xdr:rowOff>147138</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5146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96338</xdr:rowOff>
    </xdr:from>
    <xdr:to>
      <xdr:col>19</xdr:col>
      <xdr:colOff>177800</xdr:colOff>
      <xdr:row>60</xdr:row>
      <xdr:rowOff>130628</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565400" y="10154738"/>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7399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96338</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790700" y="10153106"/>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xdr:rowOff>
    </xdr:from>
    <xdr:to>
      <xdr:col>6</xdr:col>
      <xdr:colOff>38100</xdr:colOff>
      <xdr:row>60</xdr:row>
      <xdr:rowOff>107950</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965200" y="1006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94706</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a:off x="1008380" y="10115550"/>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45193</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170564" y="1027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33762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385704"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6110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83630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26505</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3170564" y="991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163665</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2385704" y="988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161100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83630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103212</xdr:rowOff>
    </xdr:from>
    <xdr:to>
      <xdr:col>54</xdr:col>
      <xdr:colOff>189865</xdr:colOff>
      <xdr:row>63</xdr:row>
      <xdr:rowOff>169928</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9219565" y="9323412"/>
          <a:ext cx="0" cy="1407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2305</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9258300" y="1073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169928</xdr:rowOff>
    </xdr:from>
    <xdr:to>
      <xdr:col>55</xdr:col>
      <xdr:colOff>88900</xdr:colOff>
      <xdr:row>63</xdr:row>
      <xdr:rowOff>169928</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9154160" y="10731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49889</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9258300" y="91024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6,298,505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103212</xdr:rowOff>
    </xdr:from>
    <xdr:to>
      <xdr:col>55</xdr:col>
      <xdr:colOff>88900</xdr:colOff>
      <xdr:row>55</xdr:row>
      <xdr:rowOff>103212</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9154160" y="9323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168552</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9258300" y="1039459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18675</xdr:rowOff>
    </xdr:from>
    <xdr:to>
      <xdr:col>55</xdr:col>
      <xdr:colOff>50800</xdr:colOff>
      <xdr:row>62</xdr:row>
      <xdr:rowOff>120275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192260" y="104123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30019</xdr:rowOff>
    </xdr:from>
    <xdr:to>
      <xdr:col>50</xdr:col>
      <xdr:colOff>165100</xdr:colOff>
      <xdr:row>62</xdr:row>
      <xdr:rowOff>131619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445500" y="1042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38271</xdr:rowOff>
    </xdr:from>
    <xdr:to>
      <xdr:col>46</xdr:col>
      <xdr:colOff>38100</xdr:colOff>
      <xdr:row>62</xdr:row>
      <xdr:rowOff>139871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670800" y="10431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5469</xdr:rowOff>
    </xdr:from>
    <xdr:to>
      <xdr:col>41</xdr:col>
      <xdr:colOff>101600</xdr:colOff>
      <xdr:row>62</xdr:row>
      <xdr:rowOff>107069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873240" y="10399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49046</xdr:rowOff>
    </xdr:from>
    <xdr:to>
      <xdr:col>36</xdr:col>
      <xdr:colOff>165100</xdr:colOff>
      <xdr:row>62</xdr:row>
      <xdr:rowOff>150646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098540" y="10442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132658</xdr:rowOff>
    </xdr:from>
    <xdr:to>
      <xdr:col>55</xdr:col>
      <xdr:colOff>50800</xdr:colOff>
      <xdr:row>62</xdr:row>
      <xdr:rowOff>62808</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9192260" y="10358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155535</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9258300" y="102139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138602</xdr:rowOff>
    </xdr:from>
    <xdr:to>
      <xdr:col>50</xdr:col>
      <xdr:colOff>165100</xdr:colOff>
      <xdr:row>62</xdr:row>
      <xdr:rowOff>68752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8445500" y="10364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12008</xdr:rowOff>
    </xdr:from>
    <xdr:to>
      <xdr:col>55</xdr:col>
      <xdr:colOff>0</xdr:colOff>
      <xdr:row>62</xdr:row>
      <xdr:rowOff>17952</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8496300" y="10405688"/>
          <a:ext cx="7239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146995</xdr:rowOff>
    </xdr:from>
    <xdr:to>
      <xdr:col>46</xdr:col>
      <xdr:colOff>38100</xdr:colOff>
      <xdr:row>62</xdr:row>
      <xdr:rowOff>77145</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7670800" y="10373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17952</xdr:rowOff>
    </xdr:from>
    <xdr:to>
      <xdr:col>50</xdr:col>
      <xdr:colOff>114300</xdr:colOff>
      <xdr:row>62</xdr:row>
      <xdr:rowOff>26345</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7713980" y="10411632"/>
          <a:ext cx="78232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170474</xdr:rowOff>
    </xdr:from>
    <xdr:to>
      <xdr:col>41</xdr:col>
      <xdr:colOff>101600</xdr:colOff>
      <xdr:row>62</xdr:row>
      <xdr:rowOff>100624</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6873240" y="10396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26345</xdr:rowOff>
    </xdr:from>
    <xdr:to>
      <xdr:col>45</xdr:col>
      <xdr:colOff>177800</xdr:colOff>
      <xdr:row>62</xdr:row>
      <xdr:rowOff>49824</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6924040" y="10420025"/>
          <a:ext cx="789940" cy="2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9021</xdr:rowOff>
    </xdr:from>
    <xdr:to>
      <xdr:col>36</xdr:col>
      <xdr:colOff>165100</xdr:colOff>
      <xdr:row>62</xdr:row>
      <xdr:rowOff>110621</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098540" y="104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49824</xdr:rowOff>
    </xdr:from>
    <xdr:to>
      <xdr:col>41</xdr:col>
      <xdr:colOff>50800</xdr:colOff>
      <xdr:row>62</xdr:row>
      <xdr:rowOff>59821</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149340" y="10443504"/>
          <a:ext cx="774700" cy="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122746</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184225" y="105164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130998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399365" y="105246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98196</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24665" y="10491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141773</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5849965" y="105354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85279</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184225" y="101436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93672</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399365" y="101520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117151</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24665" y="101755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127148</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5849965" y="101855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150768</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086225" y="12987201"/>
          <a:ext cx="0" cy="1580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154595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124960" y="14571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150768</xdr:rowOff>
    </xdr:from>
    <xdr:to>
      <xdr:col>24</xdr:col>
      <xdr:colOff>152400</xdr:colOff>
      <xdr:row>86</xdr:row>
      <xdr:rowOff>150768</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020820" y="14567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12496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02082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140443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124960" y="138869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036060" y="13908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153851</xdr:rowOff>
    </xdr:from>
    <xdr:to>
      <xdr:col>20</xdr:col>
      <xdr:colOff>38100</xdr:colOff>
      <xdr:row>83</xdr:row>
      <xdr:rowOff>84001</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31216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153851</xdr:rowOff>
    </xdr:from>
    <xdr:to>
      <xdr:col>15</xdr:col>
      <xdr:colOff>101600</xdr:colOff>
      <xdr:row>83</xdr:row>
      <xdr:rowOff>84001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51460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129358</xdr:rowOff>
    </xdr:from>
    <xdr:to>
      <xdr:col>10</xdr:col>
      <xdr:colOff>165100</xdr:colOff>
      <xdr:row>83</xdr:row>
      <xdr:rowOff>59508</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73990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139156</xdr:rowOff>
    </xdr:from>
    <xdr:to>
      <xdr:col>6</xdr:col>
      <xdr:colOff>38100</xdr:colOff>
      <xdr:row>83</xdr:row>
      <xdr:rowOff>69306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965200" y="138856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59145</xdr:rowOff>
    </xdr:from>
    <xdr:to>
      <xdr:col>24</xdr:col>
      <xdr:colOff>114300</xdr:colOff>
      <xdr:row>81</xdr:row>
      <xdr:rowOff>160745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036060" y="136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82022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124960" y="134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8527</xdr:rowOff>
    </xdr:from>
    <xdr:to>
      <xdr:col>20</xdr:col>
      <xdr:colOff>38100</xdr:colOff>
      <xdr:row>81</xdr:row>
      <xdr:rowOff>110127</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312160" y="135873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59327</xdr:rowOff>
    </xdr:from>
    <xdr:to>
      <xdr:col>24</xdr:col>
      <xdr:colOff>63500</xdr:colOff>
      <xdr:row>81</xdr:row>
      <xdr:rowOff>109945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355340" y="13638167"/>
          <a:ext cx="73152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160382</xdr:rowOff>
    </xdr:from>
    <xdr:to>
      <xdr:col>15</xdr:col>
      <xdr:colOff>101600</xdr:colOff>
      <xdr:row>81</xdr:row>
      <xdr:rowOff>90532</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514600" y="13571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39732</xdr:rowOff>
    </xdr:from>
    <xdr:to>
      <xdr:col>19</xdr:col>
      <xdr:colOff>177800</xdr:colOff>
      <xdr:row>81</xdr:row>
      <xdr:rowOff>59327</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565400" y="13618572"/>
          <a:ext cx="78994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160382</xdr:rowOff>
    </xdr:from>
    <xdr:to>
      <xdr:col>10</xdr:col>
      <xdr:colOff>165100</xdr:colOff>
      <xdr:row>81</xdr:row>
      <xdr:rowOff>90532</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739900" y="13571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39732</xdr:rowOff>
    </xdr:from>
    <xdr:to>
      <xdr:col>15</xdr:col>
      <xdr:colOff>50800</xdr:colOff>
      <xdr:row>81</xdr:row>
      <xdr:rowOff>39732</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790700" y="1361857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98334</xdr:rowOff>
    </xdr:from>
    <xdr:to>
      <xdr:col>6</xdr:col>
      <xdr:colOff>38100</xdr:colOff>
      <xdr:row>81</xdr:row>
      <xdr:rowOff>28484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965200" y="135095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149134</xdr:rowOff>
    </xdr:from>
    <xdr:to>
      <xdr:col>10</xdr:col>
      <xdr:colOff>114300</xdr:colOff>
      <xdr:row>81</xdr:row>
      <xdr:rowOff>39732</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008380" y="13560334"/>
          <a:ext cx="78232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75128</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170564" y="1398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75128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385704" y="1398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50635</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61100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60433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836304" y="139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126654</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170564" y="1337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107059</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385704" y="133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107059</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611004" y="133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45011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36304" y="1328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6314</xdr:rowOff>
    </xdr:from>
    <xdr:to>
      <xdr:col>54</xdr:col>
      <xdr:colOff>189865</xdr:colOff>
      <xdr:row>86</xdr:row>
      <xdr:rowOff>150332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9219565" y="13082234"/>
          <a:ext cx="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154159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9258300" y="1457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150332</xdr:rowOff>
    </xdr:from>
    <xdr:to>
      <xdr:col>55</xdr:col>
      <xdr:colOff>88900</xdr:colOff>
      <xdr:row>86</xdr:row>
      <xdr:rowOff>150332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9154160" y="145673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124441</xdr:rowOff>
    </xdr:from>
    <xdr:ext cx="534377"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9258300" y="1286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6314</xdr:rowOff>
    </xdr:from>
    <xdr:to>
      <xdr:col>55</xdr:col>
      <xdr:colOff>88900</xdr:colOff>
      <xdr:row>78</xdr:row>
      <xdr:rowOff>6314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9154160" y="13082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143744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9258300" y="13890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120867</xdr:rowOff>
    </xdr:from>
    <xdr:to>
      <xdr:col>55</xdr:col>
      <xdr:colOff>50800</xdr:colOff>
      <xdr:row>84</xdr:row>
      <xdr:rowOff>51017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192260" y="140349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136544</xdr:rowOff>
    </xdr:from>
    <xdr:to>
      <xdr:col>50</xdr:col>
      <xdr:colOff>165100</xdr:colOff>
      <xdr:row>84</xdr:row>
      <xdr:rowOff>66694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445500" y="140506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109438</xdr:rowOff>
    </xdr:from>
    <xdr:to>
      <xdr:col>46</xdr:col>
      <xdr:colOff>38100</xdr:colOff>
      <xdr:row>84</xdr:row>
      <xdr:rowOff>39588</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670800" y="140235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112703</xdr:rowOff>
    </xdr:from>
    <xdr:to>
      <xdr:col>41</xdr:col>
      <xdr:colOff>101600</xdr:colOff>
      <xdr:row>84</xdr:row>
      <xdr:rowOff>42853</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873240" y="14026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140571</xdr:rowOff>
    </xdr:from>
    <xdr:to>
      <xdr:col>36</xdr:col>
      <xdr:colOff>165100</xdr:colOff>
      <xdr:row>84</xdr:row>
      <xdr:rowOff>70721</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098540" y="14054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119670</xdr:rowOff>
    </xdr:from>
    <xdr:to>
      <xdr:col>55</xdr:col>
      <xdr:colOff>50800</xdr:colOff>
      <xdr:row>85</xdr:row>
      <xdr:rowOff>49820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192260" y="1420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98097</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9258300" y="1417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124786</xdr:rowOff>
    </xdr:from>
    <xdr:to>
      <xdr:col>50</xdr:col>
      <xdr:colOff>165100</xdr:colOff>
      <xdr:row>85</xdr:row>
      <xdr:rowOff>54936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445500" y="14206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170470</xdr:rowOff>
    </xdr:from>
    <xdr:to>
      <xdr:col>55</xdr:col>
      <xdr:colOff>0</xdr:colOff>
      <xdr:row>85</xdr:row>
      <xdr:rowOff>4136</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496300" y="14252230"/>
          <a:ext cx="7239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139047</xdr:rowOff>
    </xdr:from>
    <xdr:to>
      <xdr:col>46</xdr:col>
      <xdr:colOff>38100</xdr:colOff>
      <xdr:row>85</xdr:row>
      <xdr:rowOff>69197</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670800" y="142208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4136</xdr:rowOff>
    </xdr:from>
    <xdr:to>
      <xdr:col>50</xdr:col>
      <xdr:colOff>114300</xdr:colOff>
      <xdr:row>85</xdr:row>
      <xdr:rowOff>18397</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713980" y="14253536"/>
          <a:ext cx="782320" cy="1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167132</xdr:rowOff>
    </xdr:from>
    <xdr:to>
      <xdr:col>41</xdr:col>
      <xdr:colOff>101600</xdr:colOff>
      <xdr:row>85</xdr:row>
      <xdr:rowOff>97282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873240" y="14248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18397</xdr:rowOff>
    </xdr:from>
    <xdr:to>
      <xdr:col>45</xdr:col>
      <xdr:colOff>177800</xdr:colOff>
      <xdr:row>85</xdr:row>
      <xdr:rowOff>46482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24040" y="14267797"/>
          <a:ext cx="789940" cy="2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1451</xdr:rowOff>
    </xdr:from>
    <xdr:to>
      <xdr:col>36</xdr:col>
      <xdr:colOff>165100</xdr:colOff>
      <xdr:row>85</xdr:row>
      <xdr:rowOff>103051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098540" y="142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46482</xdr:rowOff>
    </xdr:from>
    <xdr:to>
      <xdr:col>41</xdr:col>
      <xdr:colOff>50800</xdr:colOff>
      <xdr:row>85</xdr:row>
      <xdr:rowOff>52251</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149340" y="14295882"/>
          <a:ext cx="7747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83221</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8271587" y="1382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56115</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7509587" y="138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59380</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6712027" y="1380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87248</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5937327" y="1383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46063</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8271587" y="1429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60324</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7509587" y="1430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88409</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6712027" y="1433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94178</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5937327" y="1434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100-000095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58238</xdr:rowOff>
    </xdr:from>
    <xdr:to>
      <xdr:col>24</xdr:col>
      <xdr:colOff>62865</xdr:colOff>
      <xdr:row>109</xdr:row>
      <xdr:rowOff>35379</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4086225" y="16822238"/>
          <a:ext cx="0" cy="1485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7" name="【港湾・漁港】&#10;有形固定資産減価償却率最小値テキスト">
          <a:extLst>
            <a:ext uri="{FF2B5EF4-FFF2-40B4-BE49-F238E27FC236}">
              <a16:creationId xmlns:a16="http://schemas.microsoft.com/office/drawing/2014/main" id="{00000000-0008-0000-0100-00009701000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4915</xdr:rowOff>
    </xdr:from>
    <xdr:ext cx="340478" cy="259045"/>
    <xdr:sp macro="" textlink="">
      <xdr:nvSpPr>
        <xdr:cNvPr id="409" name="【港湾・漁港】&#10;有形固定資産減価償却率最大値テキスト">
          <a:extLst>
            <a:ext uri="{FF2B5EF4-FFF2-40B4-BE49-F238E27FC236}">
              <a16:creationId xmlns:a16="http://schemas.microsoft.com/office/drawing/2014/main" id="{00000000-0008-0000-0100-000099010000}"/>
            </a:ext>
          </a:extLst>
        </xdr:cNvPr>
        <xdr:cNvSpPr txBox="1"/>
      </xdr:nvSpPr>
      <xdr:spPr>
        <a:xfrm>
          <a:off x="4124960" y="166012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58238</xdr:rowOff>
    </xdr:from>
    <xdr:to>
      <xdr:col>24</xdr:col>
      <xdr:colOff>152400</xdr:colOff>
      <xdr:row>100</xdr:row>
      <xdr:rowOff>58238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4020820" y="16822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13625</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100-00009B010000}"/>
            </a:ext>
          </a:extLst>
        </xdr:cNvPr>
        <xdr:cNvSpPr txBox="1"/>
      </xdr:nvSpPr>
      <xdr:spPr>
        <a:xfrm>
          <a:off x="4124960" y="176158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35198</xdr:rowOff>
    </xdr:from>
    <xdr:to>
      <xdr:col>24</xdr:col>
      <xdr:colOff>114300</xdr:colOff>
      <xdr:row>105</xdr:row>
      <xdr:rowOff>136798</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4036060" y="1763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25400</xdr:rowOff>
    </xdr:from>
    <xdr:to>
      <xdr:col>15</xdr:col>
      <xdr:colOff>101600</xdr:colOff>
      <xdr:row>105</xdr:row>
      <xdr:rowOff>127000</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5146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2539</xdr:rowOff>
    </xdr:from>
    <xdr:to>
      <xdr:col>10</xdr:col>
      <xdr:colOff>165100</xdr:colOff>
      <xdr:row>105</xdr:row>
      <xdr:rowOff>104139</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7399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100512</xdr:rowOff>
    </xdr:from>
    <xdr:to>
      <xdr:col>6</xdr:col>
      <xdr:colOff>38100</xdr:colOff>
      <xdr:row>105</xdr:row>
      <xdr:rowOff>30662</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965200" y="17535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66221</xdr:rowOff>
    </xdr:from>
    <xdr:to>
      <xdr:col>24</xdr:col>
      <xdr:colOff>114300</xdr:colOff>
      <xdr:row>102</xdr:row>
      <xdr:rowOff>167821</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403606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89098</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100-0000A7010000}"/>
            </a:ext>
          </a:extLst>
        </xdr:cNvPr>
        <xdr:cNvSpPr txBox="1"/>
      </xdr:nvSpPr>
      <xdr:spPr>
        <a:xfrm>
          <a:off x="4124960" y="1702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36830</xdr:rowOff>
    </xdr:from>
    <xdr:to>
      <xdr:col>20</xdr:col>
      <xdr:colOff>38100</xdr:colOff>
      <xdr:row>102</xdr:row>
      <xdr:rowOff>138430</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3312160" y="17136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87630</xdr:rowOff>
    </xdr:from>
    <xdr:to>
      <xdr:col>24</xdr:col>
      <xdr:colOff>63500</xdr:colOff>
      <xdr:row>102</xdr:row>
      <xdr:rowOff>117021</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3355340" y="17186910"/>
          <a:ext cx="7315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5806</xdr:rowOff>
    </xdr:from>
    <xdr:to>
      <xdr:col>15</xdr:col>
      <xdr:colOff>101600</xdr:colOff>
      <xdr:row>102</xdr:row>
      <xdr:rowOff>107406</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25146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56606</xdr:rowOff>
    </xdr:from>
    <xdr:to>
      <xdr:col>19</xdr:col>
      <xdr:colOff>177800</xdr:colOff>
      <xdr:row>102</xdr:row>
      <xdr:rowOff>87630</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2565400" y="17155886"/>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739900" y="17400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56606</xdr:rowOff>
    </xdr:from>
    <xdr:to>
      <xdr:col>15</xdr:col>
      <xdr:colOff>50800</xdr:colOff>
      <xdr:row>104</xdr:row>
      <xdr:rowOff>12519</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flipV="1">
          <a:off x="1790700" y="17155886"/>
          <a:ext cx="774700" cy="29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105411</xdr:rowOff>
    </xdr:from>
    <xdr:to>
      <xdr:col>6</xdr:col>
      <xdr:colOff>38100</xdr:colOff>
      <xdr:row>104</xdr:row>
      <xdr:rowOff>35561</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96520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156211</xdr:rowOff>
    </xdr:from>
    <xdr:to>
      <xdr:col>10</xdr:col>
      <xdr:colOff>114300</xdr:colOff>
      <xdr:row>104</xdr:row>
      <xdr:rowOff>12519</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008380" y="17423131"/>
          <a:ext cx="78232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100-0000B0010000}"/>
            </a:ext>
          </a:extLst>
        </xdr:cNvPr>
        <xdr:cNvSpPr txBox="1"/>
      </xdr:nvSpPr>
      <xdr:spPr>
        <a:xfrm>
          <a:off x="317056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118127</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100-0000B1010000}"/>
            </a:ext>
          </a:extLst>
        </xdr:cNvPr>
        <xdr:cNvSpPr txBox="1"/>
      </xdr:nvSpPr>
      <xdr:spPr>
        <a:xfrm>
          <a:off x="238570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95266</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100-0000B2010000}"/>
            </a:ext>
          </a:extLst>
        </xdr:cNvPr>
        <xdr:cNvSpPr txBox="1"/>
      </xdr:nvSpPr>
      <xdr:spPr>
        <a:xfrm>
          <a:off x="161100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21789</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100-0000B3010000}"/>
            </a:ext>
          </a:extLst>
        </xdr:cNvPr>
        <xdr:cNvSpPr txBox="1"/>
      </xdr:nvSpPr>
      <xdr:spPr>
        <a:xfrm>
          <a:off x="836304" y="1762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154957</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100-0000B4010000}"/>
            </a:ext>
          </a:extLst>
        </xdr:cNvPr>
        <xdr:cNvSpPr txBox="1"/>
      </xdr:nvSpPr>
      <xdr:spPr>
        <a:xfrm>
          <a:off x="317056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123933</xdr:rowOff>
    </xdr:from>
    <xdr:ext cx="405111" cy="259045"/>
    <xdr:sp macro="" textlink="">
      <xdr:nvSpPr>
        <xdr:cNvPr id="437" name="n_2mainValue【港湾・漁港】&#10;有形固定資産減価償却率">
          <a:extLst>
            <a:ext uri="{FF2B5EF4-FFF2-40B4-BE49-F238E27FC236}">
              <a16:creationId xmlns:a16="http://schemas.microsoft.com/office/drawing/2014/main" id="{00000000-0008-0000-0100-0000B5010000}"/>
            </a:ext>
          </a:extLst>
        </xdr:cNvPr>
        <xdr:cNvSpPr txBox="1"/>
      </xdr:nvSpPr>
      <xdr:spPr>
        <a:xfrm>
          <a:off x="2385704" y="1688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79846</xdr:rowOff>
    </xdr:from>
    <xdr:ext cx="405111" cy="259045"/>
    <xdr:sp macro="" textlink="">
      <xdr:nvSpPr>
        <xdr:cNvPr id="438" name="n_3mainValue【港湾・漁港】&#10;有形固定資産減価償却率">
          <a:extLst>
            <a:ext uri="{FF2B5EF4-FFF2-40B4-BE49-F238E27FC236}">
              <a16:creationId xmlns:a16="http://schemas.microsoft.com/office/drawing/2014/main" id="{00000000-0008-0000-0100-0000B6010000}"/>
            </a:ext>
          </a:extLst>
        </xdr:cNvPr>
        <xdr:cNvSpPr txBox="1"/>
      </xdr:nvSpPr>
      <xdr:spPr>
        <a:xfrm>
          <a:off x="161100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52088</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100-0000B7010000}"/>
            </a:ext>
          </a:extLst>
        </xdr:cNvPr>
        <xdr:cNvSpPr txBox="1"/>
      </xdr:nvSpPr>
      <xdr:spPr>
        <a:xfrm>
          <a:off x="83630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5209768" y="17745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5209768" y="169989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168508" y="1662558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5168508" y="1625601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00000000-0008-0000-0100-0000CE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24674</xdr:rowOff>
    </xdr:from>
    <xdr:to>
      <xdr:col>54</xdr:col>
      <xdr:colOff>189865</xdr:colOff>
      <xdr:row>108</xdr:row>
      <xdr:rowOff>152364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flipV="1">
          <a:off x="9219565" y="16788674"/>
          <a:ext cx="0" cy="1468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4" name="【港湾・漁港】&#10;一人当たり有形固定資産（償却資産）額最小値テキスト">
          <a:extLst>
            <a:ext uri="{FF2B5EF4-FFF2-40B4-BE49-F238E27FC236}">
              <a16:creationId xmlns:a16="http://schemas.microsoft.com/office/drawing/2014/main" id="{00000000-0008-0000-0100-0000D0010000}"/>
            </a:ext>
          </a:extLst>
        </xdr:cNvPr>
        <xdr:cNvSpPr txBox="1"/>
      </xdr:nvSpPr>
      <xdr:spPr>
        <a:xfrm>
          <a:off x="9258300" y="18261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9154160" y="18257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142801</xdr:rowOff>
    </xdr:from>
    <xdr:ext cx="754822" cy="259045"/>
    <xdr:sp macro="" textlink="">
      <xdr:nvSpPr>
        <xdr:cNvPr id="466" name="【港湾・漁港】&#10;一人当たり有形固定資産（償却資産）額最大値テキスト">
          <a:extLst>
            <a:ext uri="{FF2B5EF4-FFF2-40B4-BE49-F238E27FC236}">
              <a16:creationId xmlns:a16="http://schemas.microsoft.com/office/drawing/2014/main" id="{00000000-0008-0000-0100-0000D2010000}"/>
            </a:ext>
          </a:extLst>
        </xdr:cNvPr>
        <xdr:cNvSpPr txBox="1"/>
      </xdr:nvSpPr>
      <xdr:spPr>
        <a:xfrm>
          <a:off x="9258300" y="16571521"/>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11,805,717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24674</xdr:rowOff>
    </xdr:from>
    <xdr:to>
      <xdr:col>55</xdr:col>
      <xdr:colOff>88900</xdr:colOff>
      <xdr:row>100</xdr:row>
      <xdr:rowOff>24674</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9154160" y="16788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45801</xdr:rowOff>
    </xdr:from>
    <xdr:ext cx="690189" cy="259045"/>
    <xdr:sp macro="" textlink="">
      <xdr:nvSpPr>
        <xdr:cNvPr id="468" name="【港湾・漁港】&#10;一人当たり有形固定資産（償却資産）額平均値テキスト">
          <a:extLst>
            <a:ext uri="{FF2B5EF4-FFF2-40B4-BE49-F238E27FC236}">
              <a16:creationId xmlns:a16="http://schemas.microsoft.com/office/drawing/2014/main" id="{00000000-0008-0000-0100-0000D4010000}"/>
            </a:ext>
          </a:extLst>
        </xdr:cNvPr>
        <xdr:cNvSpPr txBox="1"/>
      </xdr:nvSpPr>
      <xdr:spPr>
        <a:xfrm>
          <a:off x="9258300" y="1798328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67374</xdr:rowOff>
    </xdr:from>
    <xdr:to>
      <xdr:col>55</xdr:col>
      <xdr:colOff>50800</xdr:colOff>
      <xdr:row>107</xdr:row>
      <xdr:rowOff>168974</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9192260" y="180048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95569</xdr:rowOff>
    </xdr:from>
    <xdr:to>
      <xdr:col>50</xdr:col>
      <xdr:colOff>165100</xdr:colOff>
      <xdr:row>108</xdr:row>
      <xdr:rowOff>25719</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8445500" y="18033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111892</xdr:rowOff>
    </xdr:from>
    <xdr:to>
      <xdr:col>46</xdr:col>
      <xdr:colOff>38100</xdr:colOff>
      <xdr:row>107</xdr:row>
      <xdr:rowOff>42042</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7670800" y="178817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99268</xdr:rowOff>
    </xdr:from>
    <xdr:to>
      <xdr:col>41</xdr:col>
      <xdr:colOff>101600</xdr:colOff>
      <xdr:row>107</xdr:row>
      <xdr:rowOff>29418</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6873240" y="17869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104153</xdr:rowOff>
    </xdr:from>
    <xdr:to>
      <xdr:col>36</xdr:col>
      <xdr:colOff>165100</xdr:colOff>
      <xdr:row>107</xdr:row>
      <xdr:rowOff>34303</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6098540" y="178739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4904</xdr:rowOff>
    </xdr:from>
    <xdr:to>
      <xdr:col>55</xdr:col>
      <xdr:colOff>50800</xdr:colOff>
      <xdr:row>107</xdr:row>
      <xdr:rowOff>106504</xdr:rowOff>
    </xdr:to>
    <xdr:sp macro="" textlink="">
      <xdr:nvSpPr>
        <xdr:cNvPr id="479" name="楕円 478">
          <a:extLst>
            <a:ext uri="{FF2B5EF4-FFF2-40B4-BE49-F238E27FC236}">
              <a16:creationId xmlns:a16="http://schemas.microsoft.com/office/drawing/2014/main" id="{00000000-0008-0000-0100-0000DF010000}"/>
            </a:ext>
          </a:extLst>
        </xdr:cNvPr>
        <xdr:cNvSpPr/>
      </xdr:nvSpPr>
      <xdr:spPr>
        <a:xfrm>
          <a:off x="9192260" y="179423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27781</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00000000-0008-0000-0100-0000E0010000}"/>
            </a:ext>
          </a:extLst>
        </xdr:cNvPr>
        <xdr:cNvSpPr txBox="1"/>
      </xdr:nvSpPr>
      <xdr:spPr>
        <a:xfrm>
          <a:off x="9258300" y="177976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9847</xdr:rowOff>
    </xdr:from>
    <xdr:to>
      <xdr:col>50</xdr:col>
      <xdr:colOff>165100</xdr:colOff>
      <xdr:row>107</xdr:row>
      <xdr:rowOff>111447</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8445500" y="1794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55704</xdr:rowOff>
    </xdr:from>
    <xdr:to>
      <xdr:col>55</xdr:col>
      <xdr:colOff>0</xdr:colOff>
      <xdr:row>107</xdr:row>
      <xdr:rowOff>60647</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flipV="1">
          <a:off x="8496300" y="17993184"/>
          <a:ext cx="72390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16114</xdr:rowOff>
    </xdr:from>
    <xdr:to>
      <xdr:col>46</xdr:col>
      <xdr:colOff>38100</xdr:colOff>
      <xdr:row>107</xdr:row>
      <xdr:rowOff>117714</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7670800" y="179535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60647</xdr:rowOff>
    </xdr:from>
    <xdr:to>
      <xdr:col>50</xdr:col>
      <xdr:colOff>114300</xdr:colOff>
      <xdr:row>107</xdr:row>
      <xdr:rowOff>66914</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7713980" y="17998127"/>
          <a:ext cx="78232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129017</xdr:rowOff>
    </xdr:from>
    <xdr:to>
      <xdr:col>41</xdr:col>
      <xdr:colOff>101600</xdr:colOff>
      <xdr:row>108</xdr:row>
      <xdr:rowOff>59167</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6873240" y="18066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66914</xdr:rowOff>
    </xdr:from>
    <xdr:to>
      <xdr:col>45</xdr:col>
      <xdr:colOff>177800</xdr:colOff>
      <xdr:row>108</xdr:row>
      <xdr:rowOff>8367</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6924040" y="18004394"/>
          <a:ext cx="789940" cy="10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133930</xdr:rowOff>
    </xdr:from>
    <xdr:to>
      <xdr:col>36</xdr:col>
      <xdr:colOff>165100</xdr:colOff>
      <xdr:row>108</xdr:row>
      <xdr:rowOff>64080</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6098540" y="1807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8367</xdr:rowOff>
    </xdr:from>
    <xdr:to>
      <xdr:col>41</xdr:col>
      <xdr:colOff>50800</xdr:colOff>
      <xdr:row>108</xdr:row>
      <xdr:rowOff>13280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6149340" y="18113487"/>
          <a:ext cx="774700" cy="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16846</xdr:rowOff>
    </xdr:from>
    <xdr:ext cx="690189" cy="259045"/>
    <xdr:sp macro="" textlink="">
      <xdr:nvSpPr>
        <xdr:cNvPr id="489" name="n_1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8184225" y="18121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58569</xdr:rowOff>
    </xdr:from>
    <xdr:ext cx="690189" cy="259045"/>
    <xdr:sp macro="" textlink="">
      <xdr:nvSpPr>
        <xdr:cNvPr id="490" name="n_2ave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7399365" y="17660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45945</xdr:rowOff>
    </xdr:from>
    <xdr:ext cx="690189" cy="259045"/>
    <xdr:sp macro="" textlink="">
      <xdr:nvSpPr>
        <xdr:cNvPr id="491" name="n_3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6624665" y="176481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50830</xdr:rowOff>
    </xdr:from>
    <xdr:ext cx="690189" cy="259045"/>
    <xdr:sp macro="" textlink="">
      <xdr:nvSpPr>
        <xdr:cNvPr id="492" name="n_4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5849965" y="176530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105</xdr:row>
      <xdr:rowOff>127974</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8184225" y="17730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108841</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7399365" y="18046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50294</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6624665" y="181554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55207</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5849965" y="18160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100-000009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146413</xdr:rowOff>
    </xdr:from>
    <xdr:to>
      <xdr:col>85</xdr:col>
      <xdr:colOff>126364</xdr:colOff>
      <xdr:row>42</xdr:row>
      <xdr:rowOff>92528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4375764" y="567853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100-00000B02000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93090</xdr:rowOff>
    </xdr:from>
    <xdr:ext cx="340478"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100-00000D020000}"/>
            </a:ext>
          </a:extLst>
        </xdr:cNvPr>
        <xdr:cNvSpPr txBox="1"/>
      </xdr:nvSpPr>
      <xdr:spPr>
        <a:xfrm>
          <a:off x="14414500" y="5457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146413</xdr:rowOff>
    </xdr:from>
    <xdr:to>
      <xdr:col>86</xdr:col>
      <xdr:colOff>25400</xdr:colOff>
      <xdr:row>33</xdr:row>
      <xdr:rowOff>146413</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4287500" y="5678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100-00000F020000}"/>
            </a:ext>
          </a:extLst>
        </xdr:cNvPr>
        <xdr:cNvSpPr txBox="1"/>
      </xdr:nvSpPr>
      <xdr:spPr>
        <a:xfrm>
          <a:off x="14414500" y="620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4325600" y="635054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121739</xdr:rowOff>
    </xdr:from>
    <xdr:to>
      <xdr:col>81</xdr:col>
      <xdr:colOff>101600</xdr:colOff>
      <xdr:row>38</xdr:row>
      <xdr:rowOff>51888</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3578840" y="6324419"/>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100511</xdr:rowOff>
    </xdr:from>
    <xdr:to>
      <xdr:col>76</xdr:col>
      <xdr:colOff>165100</xdr:colOff>
      <xdr:row>38</xdr:row>
      <xdr:rowOff>30662</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2804140" y="6303191"/>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138067</xdr:rowOff>
    </xdr:from>
    <xdr:to>
      <xdr:col>72</xdr:col>
      <xdr:colOff>38100</xdr:colOff>
      <xdr:row>38</xdr:row>
      <xdr:rowOff>68218</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2029440" y="634074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134801</xdr:rowOff>
    </xdr:from>
    <xdr:to>
      <xdr:col>67</xdr:col>
      <xdr:colOff>101600</xdr:colOff>
      <xdr:row>38</xdr:row>
      <xdr:rowOff>64951</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1231880" y="6337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82550</xdr:rowOff>
    </xdr:from>
    <xdr:to>
      <xdr:col>85</xdr:col>
      <xdr:colOff>177800</xdr:colOff>
      <xdr:row>42</xdr:row>
      <xdr:rowOff>12700</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4325600" y="69557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60977</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100-00001B020000}"/>
            </a:ext>
          </a:extLst>
        </xdr:cNvPr>
        <xdr:cNvSpPr txBox="1"/>
      </xdr:nvSpPr>
      <xdr:spPr>
        <a:xfrm>
          <a:off x="14414500"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7438</xdr:rowOff>
    </xdr:from>
    <xdr:to>
      <xdr:col>81</xdr:col>
      <xdr:colOff>101600</xdr:colOff>
      <xdr:row>41</xdr:row>
      <xdr:rowOff>109038</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3578840" y="688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58238</xdr:rowOff>
    </xdr:from>
    <xdr:to>
      <xdr:col>85</xdr:col>
      <xdr:colOff>127000</xdr:colOff>
      <xdr:row>41</xdr:row>
      <xdr:rowOff>133350</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3629640" y="6931478"/>
          <a:ext cx="74676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103777</xdr:rowOff>
    </xdr:from>
    <xdr:to>
      <xdr:col>76</xdr:col>
      <xdr:colOff>165100</xdr:colOff>
      <xdr:row>41</xdr:row>
      <xdr:rowOff>33927</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2804140" y="680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154577</xdr:rowOff>
    </xdr:from>
    <xdr:to>
      <xdr:col>81</xdr:col>
      <xdr:colOff>50800</xdr:colOff>
      <xdr:row>41</xdr:row>
      <xdr:rowOff>58238</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2854940" y="6860177"/>
          <a:ext cx="774700" cy="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28666</xdr:rowOff>
    </xdr:from>
    <xdr:to>
      <xdr:col>72</xdr:col>
      <xdr:colOff>38100</xdr:colOff>
      <xdr:row>40</xdr:row>
      <xdr:rowOff>130266</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2029440" y="67342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79466</xdr:rowOff>
    </xdr:from>
    <xdr:to>
      <xdr:col>76</xdr:col>
      <xdr:colOff>114300</xdr:colOff>
      <xdr:row>40</xdr:row>
      <xdr:rowOff>154577</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2072620" y="6785066"/>
          <a:ext cx="78232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125004</xdr:rowOff>
    </xdr:from>
    <xdr:to>
      <xdr:col>67</xdr:col>
      <xdr:colOff>101600</xdr:colOff>
      <xdr:row>40</xdr:row>
      <xdr:rowOff>55154</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1231880" y="6662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4354</xdr:rowOff>
    </xdr:from>
    <xdr:to>
      <xdr:col>71</xdr:col>
      <xdr:colOff>177800</xdr:colOff>
      <xdr:row>40</xdr:row>
      <xdr:rowOff>79466</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1282680" y="6709954"/>
          <a:ext cx="78994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68416</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3437244" y="610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47188</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26752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84744</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19005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81478</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1102984" y="611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100165</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3437244" y="697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25054</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2675244" y="689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121393</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1900544" y="682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46281</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1102984" y="67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00000000-0008-0000-0100-000040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30023</xdr:rowOff>
    </xdr:from>
    <xdr:to>
      <xdr:col>116</xdr:col>
      <xdr:colOff>62864</xdr:colOff>
      <xdr:row>41</xdr:row>
      <xdr:rowOff>89459</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flipV="1">
          <a:off x="19509104" y="5562143"/>
          <a:ext cx="0" cy="1400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93286</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00000000-0008-0000-0100-000042020000}"/>
            </a:ext>
          </a:extLst>
        </xdr:cNvPr>
        <xdr:cNvSpPr txBox="1"/>
      </xdr:nvSpPr>
      <xdr:spPr>
        <a:xfrm>
          <a:off x="19547840" y="69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89459</xdr:rowOff>
    </xdr:from>
    <xdr:to>
      <xdr:col>116</xdr:col>
      <xdr:colOff>152400</xdr:colOff>
      <xdr:row>41</xdr:row>
      <xdr:rowOff>89459</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9443700" y="6962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148150</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00000000-0008-0000-0100-000044020000}"/>
            </a:ext>
          </a:extLst>
        </xdr:cNvPr>
        <xdr:cNvSpPr txBox="1"/>
      </xdr:nvSpPr>
      <xdr:spPr>
        <a:xfrm>
          <a:off x="19547840" y="53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30023</xdr:rowOff>
    </xdr:from>
    <xdr:to>
      <xdr:col>116</xdr:col>
      <xdr:colOff>152400</xdr:colOff>
      <xdr:row>33</xdr:row>
      <xdr:rowOff>30023</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9443700" y="5562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38676</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00000000-0008-0000-0100-000046020000}"/>
            </a:ext>
          </a:extLst>
        </xdr:cNvPr>
        <xdr:cNvSpPr txBox="1"/>
      </xdr:nvSpPr>
      <xdr:spPr>
        <a:xfrm>
          <a:off x="19547840" y="640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15799</xdr:rowOff>
    </xdr:from>
    <xdr:to>
      <xdr:col>116</xdr:col>
      <xdr:colOff>114300</xdr:colOff>
      <xdr:row>39</xdr:row>
      <xdr:rowOff>117399</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19458940" y="65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30429</xdr:rowOff>
    </xdr:from>
    <xdr:to>
      <xdr:col>112</xdr:col>
      <xdr:colOff>38100</xdr:colOff>
      <xdr:row>39</xdr:row>
      <xdr:rowOff>132029</xdr:rowOff>
    </xdr:to>
    <xdr:sp macro="" textlink="">
      <xdr:nvSpPr>
        <xdr:cNvPr id="584" name="フローチャート: 判断 583">
          <a:extLst>
            <a:ext uri="{FF2B5EF4-FFF2-40B4-BE49-F238E27FC236}">
              <a16:creationId xmlns:a16="http://schemas.microsoft.com/office/drawing/2014/main" id="{00000000-0008-0000-0100-000048020000}"/>
            </a:ext>
          </a:extLst>
        </xdr:cNvPr>
        <xdr:cNvSpPr/>
      </xdr:nvSpPr>
      <xdr:spPr>
        <a:xfrm>
          <a:off x="18735040" y="6568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41402</xdr:rowOff>
    </xdr:from>
    <xdr:to>
      <xdr:col>107</xdr:col>
      <xdr:colOff>101600</xdr:colOff>
      <xdr:row>39</xdr:row>
      <xdr:rowOff>143002</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17937480" y="657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46889</xdr:rowOff>
    </xdr:from>
    <xdr:to>
      <xdr:col>102</xdr:col>
      <xdr:colOff>165100</xdr:colOff>
      <xdr:row>39</xdr:row>
      <xdr:rowOff>148489</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17162780" y="658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56032</xdr:rowOff>
    </xdr:from>
    <xdr:to>
      <xdr:col>98</xdr:col>
      <xdr:colOff>38100</xdr:colOff>
      <xdr:row>39</xdr:row>
      <xdr:rowOff>157632</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16388080" y="65939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194589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8907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00000000-0008-0000-0100-000052020000}"/>
            </a:ext>
          </a:extLst>
        </xdr:cNvPr>
        <xdr:cNvSpPr txBox="1"/>
      </xdr:nvSpPr>
      <xdr:spPr>
        <a:xfrm>
          <a:off x="19547840"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96724</xdr:rowOff>
    </xdr:from>
    <xdr:to>
      <xdr:col>112</xdr:col>
      <xdr:colOff>38100</xdr:colOff>
      <xdr:row>41</xdr:row>
      <xdr:rowOff>26874</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18735040" y="6802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147524</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18778220" y="6850380"/>
          <a:ext cx="73152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100381</xdr:rowOff>
    </xdr:from>
    <xdr:to>
      <xdr:col>107</xdr:col>
      <xdr:colOff>101600</xdr:colOff>
      <xdr:row>41</xdr:row>
      <xdr:rowOff>30531</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17937480" y="680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147524</xdr:rowOff>
    </xdr:from>
    <xdr:to>
      <xdr:col>111</xdr:col>
      <xdr:colOff>177800</xdr:colOff>
      <xdr:row>40</xdr:row>
      <xdr:rowOff>151181</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17988280" y="6853124"/>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106782</xdr:rowOff>
    </xdr:from>
    <xdr:to>
      <xdr:col>102</xdr:col>
      <xdr:colOff>165100</xdr:colOff>
      <xdr:row>41</xdr:row>
      <xdr:rowOff>36932</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17162780" y="6812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151181</xdr:rowOff>
    </xdr:from>
    <xdr:to>
      <xdr:col>107</xdr:col>
      <xdr:colOff>50800</xdr:colOff>
      <xdr:row>40</xdr:row>
      <xdr:rowOff>157582</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17213580" y="6856781"/>
          <a:ext cx="7747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111354</xdr:rowOff>
    </xdr:from>
    <xdr:to>
      <xdr:col>98</xdr:col>
      <xdr:colOff>38100</xdr:colOff>
      <xdr:row>41</xdr:row>
      <xdr:rowOff>41504</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16388080" y="6816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157582</xdr:rowOff>
    </xdr:from>
    <xdr:to>
      <xdr:col>102</xdr:col>
      <xdr:colOff>114300</xdr:colOff>
      <xdr:row>40</xdr:row>
      <xdr:rowOff>162154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16431260" y="686318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148556</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561127" y="635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159529</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17776267"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165016</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17001567" y="636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2709</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16226867" y="637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18001</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18561127" y="68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21658</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17776267" y="68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28059</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17001567" y="690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32631</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16226867" y="69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00000000-0008-0000-0100-00007A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xdr:rowOff>
    </xdr:from>
    <xdr:to>
      <xdr:col>85</xdr:col>
      <xdr:colOff>126364</xdr:colOff>
      <xdr:row>64</xdr:row>
      <xdr:rowOff>38100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flipV="1">
          <a:off x="14375764" y="923163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41927</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00000000-0008-0000-0100-00007C020000}"/>
            </a:ext>
          </a:extLst>
        </xdr:cNvPr>
        <xdr:cNvSpPr txBox="1"/>
      </xdr:nvSpPr>
      <xdr:spPr>
        <a:xfrm>
          <a:off x="14414500"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38100</xdr:rowOff>
    </xdr:from>
    <xdr:to>
      <xdr:col>86</xdr:col>
      <xdr:colOff>25400</xdr:colOff>
      <xdr:row>64</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42875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129557</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00000000-0008-0000-0100-00007E020000}"/>
            </a:ext>
          </a:extLst>
        </xdr:cNvPr>
        <xdr:cNvSpPr txBox="1"/>
      </xdr:nvSpPr>
      <xdr:spPr>
        <a:xfrm>
          <a:off x="14414500" y="901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xdr:rowOff>
    </xdr:from>
    <xdr:to>
      <xdr:col>86</xdr:col>
      <xdr:colOff>25400</xdr:colOff>
      <xdr:row>55</xdr:row>
      <xdr:rowOff>11430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4287500" y="923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00000000-0008-0000-0100-000080020000}"/>
            </a:ext>
          </a:extLst>
        </xdr:cNvPr>
        <xdr:cNvSpPr txBox="1"/>
      </xdr:nvSpPr>
      <xdr:spPr>
        <a:xfrm>
          <a:off x="14414500" y="1005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641" name="フローチャート: 判断 640">
          <a:extLst>
            <a:ext uri="{FF2B5EF4-FFF2-40B4-BE49-F238E27FC236}">
              <a16:creationId xmlns:a16="http://schemas.microsoft.com/office/drawing/2014/main" id="{00000000-0008-0000-0100-000081020000}"/>
            </a:ext>
          </a:extLst>
        </xdr:cNvPr>
        <xdr:cNvSpPr/>
      </xdr:nvSpPr>
      <xdr:spPr>
        <a:xfrm>
          <a:off x="14325600" y="100742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8255</xdr:rowOff>
    </xdr:from>
    <xdr:to>
      <xdr:col>81</xdr:col>
      <xdr:colOff>101600</xdr:colOff>
      <xdr:row>60</xdr:row>
      <xdr:rowOff>109855</xdr:rowOff>
    </xdr:to>
    <xdr:sp macro="" textlink="">
      <xdr:nvSpPr>
        <xdr:cNvPr id="642" name="フローチャート: 判断 641">
          <a:extLst>
            <a:ext uri="{FF2B5EF4-FFF2-40B4-BE49-F238E27FC236}">
              <a16:creationId xmlns:a16="http://schemas.microsoft.com/office/drawing/2014/main" id="{00000000-0008-0000-0100-000082020000}"/>
            </a:ext>
          </a:extLst>
        </xdr:cNvPr>
        <xdr:cNvSpPr/>
      </xdr:nvSpPr>
      <xdr:spPr>
        <a:xfrm>
          <a:off x="1357884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643" name="フローチャート: 判断 642">
          <a:extLst>
            <a:ext uri="{FF2B5EF4-FFF2-40B4-BE49-F238E27FC236}">
              <a16:creationId xmlns:a16="http://schemas.microsoft.com/office/drawing/2014/main" id="{00000000-0008-0000-0100-000083020000}"/>
            </a:ext>
          </a:extLst>
        </xdr:cNvPr>
        <xdr:cNvSpPr/>
      </xdr:nvSpPr>
      <xdr:spPr>
        <a:xfrm>
          <a:off x="12804140"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107315</xdr:rowOff>
    </xdr:from>
    <xdr:to>
      <xdr:col>72</xdr:col>
      <xdr:colOff>38100</xdr:colOff>
      <xdr:row>60</xdr:row>
      <xdr:rowOff>37465</xdr:rowOff>
    </xdr:to>
    <xdr:sp macro="" textlink="">
      <xdr:nvSpPr>
        <xdr:cNvPr id="644" name="フローチャート: 判断 643">
          <a:extLst>
            <a:ext uri="{FF2B5EF4-FFF2-40B4-BE49-F238E27FC236}">
              <a16:creationId xmlns:a16="http://schemas.microsoft.com/office/drawing/2014/main" id="{00000000-0008-0000-0100-000084020000}"/>
            </a:ext>
          </a:extLst>
        </xdr:cNvPr>
        <xdr:cNvSpPr/>
      </xdr:nvSpPr>
      <xdr:spPr>
        <a:xfrm>
          <a:off x="12029440" y="99980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95885</xdr:rowOff>
    </xdr:from>
    <xdr:to>
      <xdr:col>67</xdr:col>
      <xdr:colOff>101600</xdr:colOff>
      <xdr:row>60</xdr:row>
      <xdr:rowOff>26035</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1231880" y="9986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17780</xdr:rowOff>
    </xdr:from>
    <xdr:to>
      <xdr:col>85</xdr:col>
      <xdr:colOff>177800</xdr:colOff>
      <xdr:row>57</xdr:row>
      <xdr:rowOff>119380</xdr:rowOff>
    </xdr:to>
    <xdr:sp macro="" textlink="">
      <xdr:nvSpPr>
        <xdr:cNvPr id="651" name="楕円 650">
          <a:extLst>
            <a:ext uri="{FF2B5EF4-FFF2-40B4-BE49-F238E27FC236}">
              <a16:creationId xmlns:a16="http://schemas.microsoft.com/office/drawing/2014/main" id="{00000000-0008-0000-0100-00008B020000}"/>
            </a:ext>
          </a:extLst>
        </xdr:cNvPr>
        <xdr:cNvSpPr/>
      </xdr:nvSpPr>
      <xdr:spPr>
        <a:xfrm>
          <a:off x="14325600" y="95732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40657</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00000000-0008-0000-0100-00008C020000}"/>
            </a:ext>
          </a:extLst>
        </xdr:cNvPr>
        <xdr:cNvSpPr txBox="1"/>
      </xdr:nvSpPr>
      <xdr:spPr>
        <a:xfrm>
          <a:off x="14414500"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141605</xdr:rowOff>
    </xdr:from>
    <xdr:to>
      <xdr:col>81</xdr:col>
      <xdr:colOff>101600</xdr:colOff>
      <xdr:row>57</xdr:row>
      <xdr:rowOff>71755</xdr:rowOff>
    </xdr:to>
    <xdr:sp macro="" textlink="">
      <xdr:nvSpPr>
        <xdr:cNvPr id="653" name="楕円 652">
          <a:extLst>
            <a:ext uri="{FF2B5EF4-FFF2-40B4-BE49-F238E27FC236}">
              <a16:creationId xmlns:a16="http://schemas.microsoft.com/office/drawing/2014/main" id="{00000000-0008-0000-0100-00008D020000}"/>
            </a:ext>
          </a:extLst>
        </xdr:cNvPr>
        <xdr:cNvSpPr/>
      </xdr:nvSpPr>
      <xdr:spPr>
        <a:xfrm>
          <a:off x="13578840" y="9529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20955</xdr:rowOff>
    </xdr:from>
    <xdr:to>
      <xdr:col>85</xdr:col>
      <xdr:colOff>127000</xdr:colOff>
      <xdr:row>57</xdr:row>
      <xdr:rowOff>68580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3629640" y="957643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93980</xdr:rowOff>
    </xdr:from>
    <xdr:to>
      <xdr:col>76</xdr:col>
      <xdr:colOff>165100</xdr:colOff>
      <xdr:row>57</xdr:row>
      <xdr:rowOff>24130</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2804140" y="9481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144780</xdr:rowOff>
    </xdr:from>
    <xdr:to>
      <xdr:col>81</xdr:col>
      <xdr:colOff>50800</xdr:colOff>
      <xdr:row>57</xdr:row>
      <xdr:rowOff>20955</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854940" y="953262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67310</xdr:rowOff>
    </xdr:from>
    <xdr:to>
      <xdr:col>72</xdr:col>
      <xdr:colOff>38100</xdr:colOff>
      <xdr:row>57</xdr:row>
      <xdr:rowOff>168910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2029440" y="9622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144780</xdr:rowOff>
    </xdr:from>
    <xdr:to>
      <xdr:col>76</xdr:col>
      <xdr:colOff>114300</xdr:colOff>
      <xdr:row>57</xdr:row>
      <xdr:rowOff>118110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flipV="1">
          <a:off x="12072620" y="9532620"/>
          <a:ext cx="78232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25400</xdr:rowOff>
    </xdr:from>
    <xdr:to>
      <xdr:col>67</xdr:col>
      <xdr:colOff>101600</xdr:colOff>
      <xdr:row>57</xdr:row>
      <xdr:rowOff>127000</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1231880" y="958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76200</xdr:rowOff>
    </xdr:from>
    <xdr:to>
      <xdr:col>71</xdr:col>
      <xdr:colOff>177800</xdr:colOff>
      <xdr:row>57</xdr:row>
      <xdr:rowOff>118110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1282680" y="96316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100982</xdr:rowOff>
    </xdr:from>
    <xdr:ext cx="405111" cy="259045"/>
    <xdr:sp macro="" textlink="">
      <xdr:nvSpPr>
        <xdr:cNvPr id="661" name="n_1aveValue【学校施設】&#10;有形固定資産減価償却率">
          <a:extLst>
            <a:ext uri="{FF2B5EF4-FFF2-40B4-BE49-F238E27FC236}">
              <a16:creationId xmlns:a16="http://schemas.microsoft.com/office/drawing/2014/main" id="{00000000-0008-0000-0100-000095020000}"/>
            </a:ext>
          </a:extLst>
        </xdr:cNvPr>
        <xdr:cNvSpPr txBox="1"/>
      </xdr:nvSpPr>
      <xdr:spPr>
        <a:xfrm>
          <a:off x="134372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662" name="n_2aveValue【学校施設】&#10;有形固定資産減価償却率">
          <a:extLst>
            <a:ext uri="{FF2B5EF4-FFF2-40B4-BE49-F238E27FC236}">
              <a16:creationId xmlns:a16="http://schemas.microsoft.com/office/drawing/2014/main" id="{00000000-0008-0000-0100-000096020000}"/>
            </a:ext>
          </a:extLst>
        </xdr:cNvPr>
        <xdr:cNvSpPr txBox="1"/>
      </xdr:nvSpPr>
      <xdr:spPr>
        <a:xfrm>
          <a:off x="126752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28592</xdr:rowOff>
    </xdr:from>
    <xdr:ext cx="405111" cy="259045"/>
    <xdr:sp macro="" textlink="">
      <xdr:nvSpPr>
        <xdr:cNvPr id="663" name="n_3aveValue【学校施設】&#10;有形固定資産減価償却率">
          <a:extLst>
            <a:ext uri="{FF2B5EF4-FFF2-40B4-BE49-F238E27FC236}">
              <a16:creationId xmlns:a16="http://schemas.microsoft.com/office/drawing/2014/main" id="{00000000-0008-0000-0100-000097020000}"/>
            </a:ext>
          </a:extLst>
        </xdr:cNvPr>
        <xdr:cNvSpPr txBox="1"/>
      </xdr:nvSpPr>
      <xdr:spPr>
        <a:xfrm>
          <a:off x="1190054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17162</xdr:rowOff>
    </xdr:from>
    <xdr:ext cx="405111" cy="259045"/>
    <xdr:sp macro="" textlink="">
      <xdr:nvSpPr>
        <xdr:cNvPr id="664" name="n_4aveValue【学校施設】&#10;有形固定資産減価償却率">
          <a:extLst>
            <a:ext uri="{FF2B5EF4-FFF2-40B4-BE49-F238E27FC236}">
              <a16:creationId xmlns:a16="http://schemas.microsoft.com/office/drawing/2014/main" id="{00000000-0008-0000-0100-000098020000}"/>
            </a:ext>
          </a:extLst>
        </xdr:cNvPr>
        <xdr:cNvSpPr txBox="1"/>
      </xdr:nvSpPr>
      <xdr:spPr>
        <a:xfrm>
          <a:off x="1110298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88282</xdr:rowOff>
    </xdr:from>
    <xdr:ext cx="405111" cy="259045"/>
    <xdr:sp macro="" textlink="">
      <xdr:nvSpPr>
        <xdr:cNvPr id="665" name="n_1mainValue【学校施設】&#10;有形固定資産減価償却率">
          <a:extLst>
            <a:ext uri="{FF2B5EF4-FFF2-40B4-BE49-F238E27FC236}">
              <a16:creationId xmlns:a16="http://schemas.microsoft.com/office/drawing/2014/main" id="{00000000-0008-0000-0100-000099020000}"/>
            </a:ext>
          </a:extLst>
        </xdr:cNvPr>
        <xdr:cNvSpPr txBox="1"/>
      </xdr:nvSpPr>
      <xdr:spPr>
        <a:xfrm>
          <a:off x="13437244" y="930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40657</xdr:rowOff>
    </xdr:from>
    <xdr:ext cx="405111" cy="259045"/>
    <xdr:sp macro="" textlink="">
      <xdr:nvSpPr>
        <xdr:cNvPr id="666" name="n_2mainValue【学校施設】&#10;有形固定資産減価償却率">
          <a:extLst>
            <a:ext uri="{FF2B5EF4-FFF2-40B4-BE49-F238E27FC236}">
              <a16:creationId xmlns:a16="http://schemas.microsoft.com/office/drawing/2014/main" id="{00000000-0008-0000-0100-00009A020000}"/>
            </a:ext>
          </a:extLst>
        </xdr:cNvPr>
        <xdr:cNvSpPr txBox="1"/>
      </xdr:nvSpPr>
      <xdr:spPr>
        <a:xfrm>
          <a:off x="1267524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13987</xdr:rowOff>
    </xdr:from>
    <xdr:ext cx="405111" cy="259045"/>
    <xdr:sp macro="" textlink="">
      <xdr:nvSpPr>
        <xdr:cNvPr id="667" name="n_3mainValue【学校施設】&#10;有形固定資産減価償却率">
          <a:extLst>
            <a:ext uri="{FF2B5EF4-FFF2-40B4-BE49-F238E27FC236}">
              <a16:creationId xmlns:a16="http://schemas.microsoft.com/office/drawing/2014/main" id="{00000000-0008-0000-0100-00009B020000}"/>
            </a:ext>
          </a:extLst>
        </xdr:cNvPr>
        <xdr:cNvSpPr txBox="1"/>
      </xdr:nvSpPr>
      <xdr:spPr>
        <a:xfrm>
          <a:off x="11900544"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143527</xdr:rowOff>
    </xdr:from>
    <xdr:ext cx="405111" cy="259045"/>
    <xdr:sp macro="" textlink="">
      <xdr:nvSpPr>
        <xdr:cNvPr id="668" name="n_4mainValue【学校施設】&#10;有形固定資産減価償却率">
          <a:extLst>
            <a:ext uri="{FF2B5EF4-FFF2-40B4-BE49-F238E27FC236}">
              <a16:creationId xmlns:a16="http://schemas.microsoft.com/office/drawing/2014/main" id="{00000000-0008-0000-0100-00009C020000}"/>
            </a:ext>
          </a:extLst>
        </xdr:cNvPr>
        <xdr:cNvSpPr txBox="1"/>
      </xdr:nvSpPr>
      <xdr:spPr>
        <a:xfrm>
          <a:off x="11102984" y="936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00000000-0008-0000-0100-0000B1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64877</xdr:rowOff>
    </xdr:from>
    <xdr:to>
      <xdr:col>116</xdr:col>
      <xdr:colOff>62864</xdr:colOff>
      <xdr:row>63</xdr:row>
      <xdr:rowOff>127284</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flipV="1">
          <a:off x="19509104" y="9452717"/>
          <a:ext cx="0" cy="123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131111</xdr:rowOff>
    </xdr:from>
    <xdr:ext cx="469744" cy="259045"/>
    <xdr:sp macro="" textlink="">
      <xdr:nvSpPr>
        <xdr:cNvPr id="691" name="【学校施設】&#10;一人当たり面積最小値テキスト">
          <a:extLst>
            <a:ext uri="{FF2B5EF4-FFF2-40B4-BE49-F238E27FC236}">
              <a16:creationId xmlns:a16="http://schemas.microsoft.com/office/drawing/2014/main" id="{00000000-0008-0000-0100-0000B3020000}"/>
            </a:ext>
          </a:extLst>
        </xdr:cNvPr>
        <xdr:cNvSpPr txBox="1"/>
      </xdr:nvSpPr>
      <xdr:spPr>
        <a:xfrm>
          <a:off x="19547840" y="1069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127284</xdr:rowOff>
    </xdr:from>
    <xdr:to>
      <xdr:col>116</xdr:col>
      <xdr:colOff>152400</xdr:colOff>
      <xdr:row>63</xdr:row>
      <xdr:rowOff>127284</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9443700" y="10688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11554</xdr:rowOff>
    </xdr:from>
    <xdr:ext cx="534377" cy="259045"/>
    <xdr:sp macro="" textlink="">
      <xdr:nvSpPr>
        <xdr:cNvPr id="693" name="【学校施設】&#10;一人当たり面積最大値テキスト">
          <a:extLst>
            <a:ext uri="{FF2B5EF4-FFF2-40B4-BE49-F238E27FC236}">
              <a16:creationId xmlns:a16="http://schemas.microsoft.com/office/drawing/2014/main" id="{00000000-0008-0000-0100-0000B5020000}"/>
            </a:ext>
          </a:extLst>
        </xdr:cNvPr>
        <xdr:cNvSpPr txBox="1"/>
      </xdr:nvSpPr>
      <xdr:spPr>
        <a:xfrm>
          <a:off x="19547840" y="923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64877</xdr:rowOff>
    </xdr:from>
    <xdr:to>
      <xdr:col>116</xdr:col>
      <xdr:colOff>152400</xdr:colOff>
      <xdr:row>56</xdr:row>
      <xdr:rowOff>64877</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9443700" y="9452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112072</xdr:rowOff>
    </xdr:from>
    <xdr:ext cx="469744" cy="259045"/>
    <xdr:sp macro="" textlink="">
      <xdr:nvSpPr>
        <xdr:cNvPr id="695" name="【学校施設】&#10;一人当たり面積平均値テキスト">
          <a:extLst>
            <a:ext uri="{FF2B5EF4-FFF2-40B4-BE49-F238E27FC236}">
              <a16:creationId xmlns:a16="http://schemas.microsoft.com/office/drawing/2014/main" id="{00000000-0008-0000-0100-0000B7020000}"/>
            </a:ext>
          </a:extLst>
        </xdr:cNvPr>
        <xdr:cNvSpPr txBox="1"/>
      </xdr:nvSpPr>
      <xdr:spPr>
        <a:xfrm>
          <a:off x="19547840" y="1033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89195</xdr:rowOff>
    </xdr:from>
    <xdr:to>
      <xdr:col>116</xdr:col>
      <xdr:colOff>114300</xdr:colOff>
      <xdr:row>63</xdr:row>
      <xdr:rowOff>19345</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19458940" y="1048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96921</xdr:rowOff>
    </xdr:from>
    <xdr:to>
      <xdr:col>112</xdr:col>
      <xdr:colOff>38100</xdr:colOff>
      <xdr:row>63</xdr:row>
      <xdr:rowOff>27071</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8735040" y="104906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104053</xdr:rowOff>
    </xdr:from>
    <xdr:to>
      <xdr:col>107</xdr:col>
      <xdr:colOff>101600</xdr:colOff>
      <xdr:row>63</xdr:row>
      <xdr:rowOff>34203</xdr:rowOff>
    </xdr:to>
    <xdr:sp macro="" textlink="">
      <xdr:nvSpPr>
        <xdr:cNvPr id="698" name="フローチャート: 判断 697">
          <a:extLst>
            <a:ext uri="{FF2B5EF4-FFF2-40B4-BE49-F238E27FC236}">
              <a16:creationId xmlns:a16="http://schemas.microsoft.com/office/drawing/2014/main" id="{00000000-0008-0000-0100-0000BA020000}"/>
            </a:ext>
          </a:extLst>
        </xdr:cNvPr>
        <xdr:cNvSpPr/>
      </xdr:nvSpPr>
      <xdr:spPr>
        <a:xfrm>
          <a:off x="17937480" y="10497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106476</xdr:rowOff>
    </xdr:from>
    <xdr:to>
      <xdr:col>102</xdr:col>
      <xdr:colOff>165100</xdr:colOff>
      <xdr:row>63</xdr:row>
      <xdr:rowOff>36626</xdr:rowOff>
    </xdr:to>
    <xdr:sp macro="" textlink="">
      <xdr:nvSpPr>
        <xdr:cNvPr id="699" name="フローチャート: 判断 698">
          <a:extLst>
            <a:ext uri="{FF2B5EF4-FFF2-40B4-BE49-F238E27FC236}">
              <a16:creationId xmlns:a16="http://schemas.microsoft.com/office/drawing/2014/main" id="{00000000-0008-0000-0100-0000BB020000}"/>
            </a:ext>
          </a:extLst>
        </xdr:cNvPr>
        <xdr:cNvSpPr/>
      </xdr:nvSpPr>
      <xdr:spPr>
        <a:xfrm>
          <a:off x="17162780" y="10500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96235</xdr:rowOff>
    </xdr:from>
    <xdr:to>
      <xdr:col>98</xdr:col>
      <xdr:colOff>38100</xdr:colOff>
      <xdr:row>63</xdr:row>
      <xdr:rowOff>26385</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16388080" y="104899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10419</xdr:rowOff>
    </xdr:from>
    <xdr:to>
      <xdr:col>116</xdr:col>
      <xdr:colOff>114300</xdr:colOff>
      <xdr:row>63</xdr:row>
      <xdr:rowOff>112019</xdr:rowOff>
    </xdr:to>
    <xdr:sp macro="" textlink="">
      <xdr:nvSpPr>
        <xdr:cNvPr id="706" name="楕円 705">
          <a:extLst>
            <a:ext uri="{FF2B5EF4-FFF2-40B4-BE49-F238E27FC236}">
              <a16:creationId xmlns:a16="http://schemas.microsoft.com/office/drawing/2014/main" id="{00000000-0008-0000-0100-0000C2020000}"/>
            </a:ext>
          </a:extLst>
        </xdr:cNvPr>
        <xdr:cNvSpPr/>
      </xdr:nvSpPr>
      <xdr:spPr>
        <a:xfrm>
          <a:off x="19458940" y="1057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96796</xdr:rowOff>
    </xdr:from>
    <xdr:ext cx="469744" cy="259045"/>
    <xdr:sp macro="" textlink="">
      <xdr:nvSpPr>
        <xdr:cNvPr id="707" name="【学校施設】&#10;一人当たり面積該当値テキスト">
          <a:extLst>
            <a:ext uri="{FF2B5EF4-FFF2-40B4-BE49-F238E27FC236}">
              <a16:creationId xmlns:a16="http://schemas.microsoft.com/office/drawing/2014/main" id="{00000000-0008-0000-0100-0000C3020000}"/>
            </a:ext>
          </a:extLst>
        </xdr:cNvPr>
        <xdr:cNvSpPr txBox="1"/>
      </xdr:nvSpPr>
      <xdr:spPr>
        <a:xfrm>
          <a:off x="19547840" y="1049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12385</xdr:rowOff>
    </xdr:from>
    <xdr:to>
      <xdr:col>112</xdr:col>
      <xdr:colOff>38100</xdr:colOff>
      <xdr:row>63</xdr:row>
      <xdr:rowOff>113985</xdr:rowOff>
    </xdr:to>
    <xdr:sp macro="" textlink="">
      <xdr:nvSpPr>
        <xdr:cNvPr id="708" name="楕円 707">
          <a:extLst>
            <a:ext uri="{FF2B5EF4-FFF2-40B4-BE49-F238E27FC236}">
              <a16:creationId xmlns:a16="http://schemas.microsoft.com/office/drawing/2014/main" id="{00000000-0008-0000-0100-0000C4020000}"/>
            </a:ext>
          </a:extLst>
        </xdr:cNvPr>
        <xdr:cNvSpPr/>
      </xdr:nvSpPr>
      <xdr:spPr>
        <a:xfrm>
          <a:off x="18735040" y="105737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61219</xdr:rowOff>
    </xdr:from>
    <xdr:to>
      <xdr:col>116</xdr:col>
      <xdr:colOff>63500</xdr:colOff>
      <xdr:row>63</xdr:row>
      <xdr:rowOff>63185</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flipV="1">
          <a:off x="18778220" y="10622539"/>
          <a:ext cx="73152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14946</xdr:rowOff>
    </xdr:from>
    <xdr:to>
      <xdr:col>107</xdr:col>
      <xdr:colOff>101600</xdr:colOff>
      <xdr:row>63</xdr:row>
      <xdr:rowOff>116546</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17937480" y="105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63185</xdr:rowOff>
    </xdr:from>
    <xdr:to>
      <xdr:col>111</xdr:col>
      <xdr:colOff>177800</xdr:colOff>
      <xdr:row>63</xdr:row>
      <xdr:rowOff>65746</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flipV="1">
          <a:off x="17988280" y="10624505"/>
          <a:ext cx="78994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13162</xdr:rowOff>
    </xdr:from>
    <xdr:to>
      <xdr:col>102</xdr:col>
      <xdr:colOff>165100</xdr:colOff>
      <xdr:row>63</xdr:row>
      <xdr:rowOff>114762</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17162780" y="1057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63962</xdr:rowOff>
    </xdr:from>
    <xdr:to>
      <xdr:col>107</xdr:col>
      <xdr:colOff>50800</xdr:colOff>
      <xdr:row>63</xdr:row>
      <xdr:rowOff>65746</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7213580" y="10625282"/>
          <a:ext cx="7747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16820</xdr:rowOff>
    </xdr:from>
    <xdr:to>
      <xdr:col>98</xdr:col>
      <xdr:colOff>38100</xdr:colOff>
      <xdr:row>63</xdr:row>
      <xdr:rowOff>118420</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16388080" y="10578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63962</xdr:rowOff>
    </xdr:from>
    <xdr:to>
      <xdr:col>102</xdr:col>
      <xdr:colOff>114300</xdr:colOff>
      <xdr:row>63</xdr:row>
      <xdr:rowOff>67620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16431260" y="10625282"/>
          <a:ext cx="78232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43598</xdr:rowOff>
    </xdr:from>
    <xdr:ext cx="469744" cy="259045"/>
    <xdr:sp macro="" textlink="">
      <xdr:nvSpPr>
        <xdr:cNvPr id="716" name="n_1aveValue【学校施設】&#10;一人当たり面積">
          <a:extLst>
            <a:ext uri="{FF2B5EF4-FFF2-40B4-BE49-F238E27FC236}">
              <a16:creationId xmlns:a16="http://schemas.microsoft.com/office/drawing/2014/main" id="{00000000-0008-0000-0100-0000CC020000}"/>
            </a:ext>
          </a:extLst>
        </xdr:cNvPr>
        <xdr:cNvSpPr txBox="1"/>
      </xdr:nvSpPr>
      <xdr:spPr>
        <a:xfrm>
          <a:off x="18561127" y="102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50730</xdr:rowOff>
    </xdr:from>
    <xdr:ext cx="469744" cy="259045"/>
    <xdr:sp macro="" textlink="">
      <xdr:nvSpPr>
        <xdr:cNvPr id="717" name="n_2aveValue【学校施設】&#10;一人当たり面積">
          <a:extLst>
            <a:ext uri="{FF2B5EF4-FFF2-40B4-BE49-F238E27FC236}">
              <a16:creationId xmlns:a16="http://schemas.microsoft.com/office/drawing/2014/main" id="{00000000-0008-0000-0100-0000CD020000}"/>
            </a:ext>
          </a:extLst>
        </xdr:cNvPr>
        <xdr:cNvSpPr txBox="1"/>
      </xdr:nvSpPr>
      <xdr:spPr>
        <a:xfrm>
          <a:off x="17776267" y="1027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53153</xdr:rowOff>
    </xdr:from>
    <xdr:ext cx="469744" cy="259045"/>
    <xdr:sp macro="" textlink="">
      <xdr:nvSpPr>
        <xdr:cNvPr id="718" name="n_3aveValue【学校施設】&#10;一人当たり面積">
          <a:extLst>
            <a:ext uri="{FF2B5EF4-FFF2-40B4-BE49-F238E27FC236}">
              <a16:creationId xmlns:a16="http://schemas.microsoft.com/office/drawing/2014/main" id="{00000000-0008-0000-0100-0000CE020000}"/>
            </a:ext>
          </a:extLst>
        </xdr:cNvPr>
        <xdr:cNvSpPr txBox="1"/>
      </xdr:nvSpPr>
      <xdr:spPr>
        <a:xfrm>
          <a:off x="17001567" y="1027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42912</xdr:rowOff>
    </xdr:from>
    <xdr:ext cx="469744" cy="259045"/>
    <xdr:sp macro="" textlink="">
      <xdr:nvSpPr>
        <xdr:cNvPr id="719" name="n_4aveValue【学校施設】&#10;一人当たり面積">
          <a:extLst>
            <a:ext uri="{FF2B5EF4-FFF2-40B4-BE49-F238E27FC236}">
              <a16:creationId xmlns:a16="http://schemas.microsoft.com/office/drawing/2014/main" id="{00000000-0008-0000-0100-0000CF020000}"/>
            </a:ext>
          </a:extLst>
        </xdr:cNvPr>
        <xdr:cNvSpPr txBox="1"/>
      </xdr:nvSpPr>
      <xdr:spPr>
        <a:xfrm>
          <a:off x="16226867" y="1026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105112</xdr:rowOff>
    </xdr:from>
    <xdr:ext cx="469744" cy="259045"/>
    <xdr:sp macro="" textlink="">
      <xdr:nvSpPr>
        <xdr:cNvPr id="720" name="n_1mainValue【学校施設】&#10;一人当たり面積">
          <a:extLst>
            <a:ext uri="{FF2B5EF4-FFF2-40B4-BE49-F238E27FC236}">
              <a16:creationId xmlns:a16="http://schemas.microsoft.com/office/drawing/2014/main" id="{00000000-0008-0000-0100-0000D0020000}"/>
            </a:ext>
          </a:extLst>
        </xdr:cNvPr>
        <xdr:cNvSpPr txBox="1"/>
      </xdr:nvSpPr>
      <xdr:spPr>
        <a:xfrm>
          <a:off x="18561127" y="1066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107673</xdr:rowOff>
    </xdr:from>
    <xdr:ext cx="469744" cy="259045"/>
    <xdr:sp macro="" textlink="">
      <xdr:nvSpPr>
        <xdr:cNvPr id="721" name="n_2mainValue【学校施設】&#10;一人当たり面積">
          <a:extLst>
            <a:ext uri="{FF2B5EF4-FFF2-40B4-BE49-F238E27FC236}">
              <a16:creationId xmlns:a16="http://schemas.microsoft.com/office/drawing/2014/main" id="{00000000-0008-0000-0100-0000D1020000}"/>
            </a:ext>
          </a:extLst>
        </xdr:cNvPr>
        <xdr:cNvSpPr txBox="1"/>
      </xdr:nvSpPr>
      <xdr:spPr>
        <a:xfrm>
          <a:off x="17776267" y="1066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105889</xdr:rowOff>
    </xdr:from>
    <xdr:ext cx="469744" cy="259045"/>
    <xdr:sp macro="" textlink="">
      <xdr:nvSpPr>
        <xdr:cNvPr id="722" name="n_3mainValue【学校施設】&#10;一人当たり面積">
          <a:extLst>
            <a:ext uri="{FF2B5EF4-FFF2-40B4-BE49-F238E27FC236}">
              <a16:creationId xmlns:a16="http://schemas.microsoft.com/office/drawing/2014/main" id="{00000000-0008-0000-0100-0000D2020000}"/>
            </a:ext>
          </a:extLst>
        </xdr:cNvPr>
        <xdr:cNvSpPr txBox="1"/>
      </xdr:nvSpPr>
      <xdr:spPr>
        <a:xfrm>
          <a:off x="17001567" y="1066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109547</xdr:rowOff>
    </xdr:from>
    <xdr:ext cx="469744" cy="259045"/>
    <xdr:sp macro="" textlink="">
      <xdr:nvSpPr>
        <xdr:cNvPr id="723" name="n_4mainValue【学校施設】&#10;一人当たり面積">
          <a:extLst>
            <a:ext uri="{FF2B5EF4-FFF2-40B4-BE49-F238E27FC236}">
              <a16:creationId xmlns:a16="http://schemas.microsoft.com/office/drawing/2014/main" id="{00000000-0008-0000-0100-0000D3020000}"/>
            </a:ext>
          </a:extLst>
        </xdr:cNvPr>
        <xdr:cNvSpPr txBox="1"/>
      </xdr:nvSpPr>
      <xdr:spPr>
        <a:xfrm>
          <a:off x="16226867" y="1067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児童館】&#10;有形固定資産減価償却率グラフ枠">
          <a:extLst>
            <a:ext uri="{FF2B5EF4-FFF2-40B4-BE49-F238E27FC236}">
              <a16:creationId xmlns:a16="http://schemas.microsoft.com/office/drawing/2014/main" id="{00000000-0008-0000-0100-0000EA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8" name="【児童館】&#10;有形固定資産減価償却率最小値テキスト">
          <a:extLst>
            <a:ext uri="{FF2B5EF4-FFF2-40B4-BE49-F238E27FC236}">
              <a16:creationId xmlns:a16="http://schemas.microsoft.com/office/drawing/2014/main" id="{00000000-0008-0000-0100-0000EC020000}"/>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50" name="【児童館】&#10;有形固定資産減価償却率最大値テキスト">
          <a:extLst>
            <a:ext uri="{FF2B5EF4-FFF2-40B4-BE49-F238E27FC236}">
              <a16:creationId xmlns:a16="http://schemas.microsoft.com/office/drawing/2014/main" id="{00000000-0008-0000-0100-0000EE020000}"/>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130827</xdr:rowOff>
    </xdr:from>
    <xdr:ext cx="405111" cy="259045"/>
    <xdr:sp macro="" textlink="">
      <xdr:nvSpPr>
        <xdr:cNvPr id="752" name="【児童館】&#10;有形固定資産減価償却率平均値テキスト">
          <a:extLst>
            <a:ext uri="{FF2B5EF4-FFF2-40B4-BE49-F238E27FC236}">
              <a16:creationId xmlns:a16="http://schemas.microsoft.com/office/drawing/2014/main" id="{00000000-0008-0000-0100-0000F0020000}"/>
            </a:ext>
          </a:extLst>
        </xdr:cNvPr>
        <xdr:cNvSpPr txBox="1"/>
      </xdr:nvSpPr>
      <xdr:spPr>
        <a:xfrm>
          <a:off x="14414500" y="13709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152400</xdr:rowOff>
    </xdr:from>
    <xdr:to>
      <xdr:col>85</xdr:col>
      <xdr:colOff>177800</xdr:colOff>
      <xdr:row>82</xdr:row>
      <xdr:rowOff>82550</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4325600" y="137312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5080</xdr:rowOff>
    </xdr:from>
    <xdr:to>
      <xdr:col>81</xdr:col>
      <xdr:colOff>101600</xdr:colOff>
      <xdr:row>82</xdr:row>
      <xdr:rowOff>106680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357884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165100</xdr:rowOff>
    </xdr:from>
    <xdr:to>
      <xdr:col>76</xdr:col>
      <xdr:colOff>165100</xdr:colOff>
      <xdr:row>82</xdr:row>
      <xdr:rowOff>95250</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2804140" y="13743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36830</xdr:rowOff>
    </xdr:from>
    <xdr:to>
      <xdr:col>72</xdr:col>
      <xdr:colOff>38100</xdr:colOff>
      <xdr:row>82</xdr:row>
      <xdr:rowOff>138430</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2029440" y="13783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757" name="フローチャート: 判断 756">
          <a:extLst>
            <a:ext uri="{FF2B5EF4-FFF2-40B4-BE49-F238E27FC236}">
              <a16:creationId xmlns:a16="http://schemas.microsoft.com/office/drawing/2014/main" id="{00000000-0008-0000-0100-0000F5020000}"/>
            </a:ext>
          </a:extLst>
        </xdr:cNvPr>
        <xdr:cNvSpPr/>
      </xdr:nvSpPr>
      <xdr:spPr>
        <a:xfrm>
          <a:off x="11231880" y="13729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39370</xdr:rowOff>
    </xdr:from>
    <xdr:to>
      <xdr:col>85</xdr:col>
      <xdr:colOff>177800</xdr:colOff>
      <xdr:row>81</xdr:row>
      <xdr:rowOff>140970</xdr:rowOff>
    </xdr:to>
    <xdr:sp macro="" textlink="">
      <xdr:nvSpPr>
        <xdr:cNvPr id="763" name="楕円 762">
          <a:extLst>
            <a:ext uri="{FF2B5EF4-FFF2-40B4-BE49-F238E27FC236}">
              <a16:creationId xmlns:a16="http://schemas.microsoft.com/office/drawing/2014/main" id="{00000000-0008-0000-0100-0000FB020000}"/>
            </a:ext>
          </a:extLst>
        </xdr:cNvPr>
        <xdr:cNvSpPr/>
      </xdr:nvSpPr>
      <xdr:spPr>
        <a:xfrm>
          <a:off x="14325600" y="13618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62247</xdr:rowOff>
    </xdr:from>
    <xdr:ext cx="405111" cy="259045"/>
    <xdr:sp macro="" textlink="">
      <xdr:nvSpPr>
        <xdr:cNvPr id="764" name="【児童館】&#10;有形固定資産減価償却率該当値テキスト">
          <a:extLst>
            <a:ext uri="{FF2B5EF4-FFF2-40B4-BE49-F238E27FC236}">
              <a16:creationId xmlns:a16="http://schemas.microsoft.com/office/drawing/2014/main" id="{00000000-0008-0000-0100-0000FC020000}"/>
            </a:ext>
          </a:extLst>
        </xdr:cNvPr>
        <xdr:cNvSpPr txBox="1"/>
      </xdr:nvSpPr>
      <xdr:spPr>
        <a:xfrm>
          <a:off x="14414500" y="13473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152400</xdr:rowOff>
    </xdr:from>
    <xdr:to>
      <xdr:col>81</xdr:col>
      <xdr:colOff>101600</xdr:colOff>
      <xdr:row>81</xdr:row>
      <xdr:rowOff>82550</xdr:rowOff>
    </xdr:to>
    <xdr:sp macro="" textlink="">
      <xdr:nvSpPr>
        <xdr:cNvPr id="765" name="楕円 764">
          <a:extLst>
            <a:ext uri="{FF2B5EF4-FFF2-40B4-BE49-F238E27FC236}">
              <a16:creationId xmlns:a16="http://schemas.microsoft.com/office/drawing/2014/main" id="{00000000-0008-0000-0100-0000FD020000}"/>
            </a:ext>
          </a:extLst>
        </xdr:cNvPr>
        <xdr:cNvSpPr/>
      </xdr:nvSpPr>
      <xdr:spPr>
        <a:xfrm>
          <a:off x="13578840" y="13563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31750</xdr:rowOff>
    </xdr:from>
    <xdr:to>
      <xdr:col>85</xdr:col>
      <xdr:colOff>127000</xdr:colOff>
      <xdr:row>81</xdr:row>
      <xdr:rowOff>90170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3629640" y="13610590"/>
          <a:ext cx="74676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93980</xdr:rowOff>
    </xdr:from>
    <xdr:to>
      <xdr:col>76</xdr:col>
      <xdr:colOff>165100</xdr:colOff>
      <xdr:row>81</xdr:row>
      <xdr:rowOff>24130</xdr:rowOff>
    </xdr:to>
    <xdr:sp macro="" textlink="">
      <xdr:nvSpPr>
        <xdr:cNvPr id="767" name="楕円 766">
          <a:extLst>
            <a:ext uri="{FF2B5EF4-FFF2-40B4-BE49-F238E27FC236}">
              <a16:creationId xmlns:a16="http://schemas.microsoft.com/office/drawing/2014/main" id="{00000000-0008-0000-0100-0000FF020000}"/>
            </a:ext>
          </a:extLst>
        </xdr:cNvPr>
        <xdr:cNvSpPr/>
      </xdr:nvSpPr>
      <xdr:spPr>
        <a:xfrm>
          <a:off x="12804140" y="13505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144780</xdr:rowOff>
    </xdr:from>
    <xdr:to>
      <xdr:col>81</xdr:col>
      <xdr:colOff>50800</xdr:colOff>
      <xdr:row>81</xdr:row>
      <xdr:rowOff>31750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2854940" y="13555980"/>
          <a:ext cx="7747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35561</xdr:rowOff>
    </xdr:from>
    <xdr:to>
      <xdr:col>72</xdr:col>
      <xdr:colOff>38100</xdr:colOff>
      <xdr:row>80</xdr:row>
      <xdr:rowOff>137161</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2029440" y="134467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86361</xdr:rowOff>
    </xdr:from>
    <xdr:to>
      <xdr:col>76</xdr:col>
      <xdr:colOff>114300</xdr:colOff>
      <xdr:row>80</xdr:row>
      <xdr:rowOff>144780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2072620" y="13497561"/>
          <a:ext cx="78232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148589</xdr:rowOff>
    </xdr:from>
    <xdr:to>
      <xdr:col>67</xdr:col>
      <xdr:colOff>101600</xdr:colOff>
      <xdr:row>80</xdr:row>
      <xdr:rowOff>78739</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1231880" y="13392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27939</xdr:rowOff>
    </xdr:from>
    <xdr:to>
      <xdr:col>71</xdr:col>
      <xdr:colOff>177800</xdr:colOff>
      <xdr:row>80</xdr:row>
      <xdr:rowOff>86361</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a:off x="11282680" y="13439139"/>
          <a:ext cx="78994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97807</xdr:rowOff>
    </xdr:from>
    <xdr:ext cx="405111" cy="259045"/>
    <xdr:sp macro="" textlink="">
      <xdr:nvSpPr>
        <xdr:cNvPr id="773" name="n_1aveValue【児童館】&#10;有形固定資産減価償却率">
          <a:extLst>
            <a:ext uri="{FF2B5EF4-FFF2-40B4-BE49-F238E27FC236}">
              <a16:creationId xmlns:a16="http://schemas.microsoft.com/office/drawing/2014/main" id="{00000000-0008-0000-0100-000005030000}"/>
            </a:ext>
          </a:extLst>
        </xdr:cNvPr>
        <xdr:cNvSpPr txBox="1"/>
      </xdr:nvSpPr>
      <xdr:spPr>
        <a:xfrm>
          <a:off x="13437244" y="1384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86377</xdr:rowOff>
    </xdr:from>
    <xdr:ext cx="405111" cy="259045"/>
    <xdr:sp macro="" textlink="">
      <xdr:nvSpPr>
        <xdr:cNvPr id="774" name="n_2aveValue【児童館】&#10;有形固定資産減価償却率">
          <a:extLst>
            <a:ext uri="{FF2B5EF4-FFF2-40B4-BE49-F238E27FC236}">
              <a16:creationId xmlns:a16="http://schemas.microsoft.com/office/drawing/2014/main" id="{00000000-0008-0000-0100-000006030000}"/>
            </a:ext>
          </a:extLst>
        </xdr:cNvPr>
        <xdr:cNvSpPr txBox="1"/>
      </xdr:nvSpPr>
      <xdr:spPr>
        <a:xfrm>
          <a:off x="126752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129557</xdr:rowOff>
    </xdr:from>
    <xdr:ext cx="405111" cy="259045"/>
    <xdr:sp macro="" textlink="">
      <xdr:nvSpPr>
        <xdr:cNvPr id="775" name="n_3aveValue【児童館】&#10;有形固定資産減価償却率">
          <a:extLst>
            <a:ext uri="{FF2B5EF4-FFF2-40B4-BE49-F238E27FC236}">
              <a16:creationId xmlns:a16="http://schemas.microsoft.com/office/drawing/2014/main" id="{00000000-0008-0000-0100-000007030000}"/>
            </a:ext>
          </a:extLst>
        </xdr:cNvPr>
        <xdr:cNvSpPr txBox="1"/>
      </xdr:nvSpPr>
      <xdr:spPr>
        <a:xfrm>
          <a:off x="11900544" y="1387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72407</xdr:rowOff>
    </xdr:from>
    <xdr:ext cx="405111" cy="259045"/>
    <xdr:sp macro="" textlink="">
      <xdr:nvSpPr>
        <xdr:cNvPr id="776" name="n_4aveValue【児童館】&#10;有形固定資産減価償却率">
          <a:extLst>
            <a:ext uri="{FF2B5EF4-FFF2-40B4-BE49-F238E27FC236}">
              <a16:creationId xmlns:a16="http://schemas.microsoft.com/office/drawing/2014/main" id="{00000000-0008-0000-0100-000008030000}"/>
            </a:ext>
          </a:extLst>
        </xdr:cNvPr>
        <xdr:cNvSpPr txBox="1"/>
      </xdr:nvSpPr>
      <xdr:spPr>
        <a:xfrm>
          <a:off x="11102984" y="1381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99077</xdr:rowOff>
    </xdr:from>
    <xdr:ext cx="405111" cy="259045"/>
    <xdr:sp macro="" textlink="">
      <xdr:nvSpPr>
        <xdr:cNvPr id="777" name="n_1mainValue【児童館】&#10;有形固定資産減価償却率">
          <a:extLst>
            <a:ext uri="{FF2B5EF4-FFF2-40B4-BE49-F238E27FC236}">
              <a16:creationId xmlns:a16="http://schemas.microsoft.com/office/drawing/2014/main" id="{00000000-0008-0000-0100-000009030000}"/>
            </a:ext>
          </a:extLst>
        </xdr:cNvPr>
        <xdr:cNvSpPr txBox="1"/>
      </xdr:nvSpPr>
      <xdr:spPr>
        <a:xfrm>
          <a:off x="13437244" y="1334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40657</xdr:rowOff>
    </xdr:from>
    <xdr:ext cx="405111" cy="259045"/>
    <xdr:sp macro="" textlink="">
      <xdr:nvSpPr>
        <xdr:cNvPr id="778" name="n_2mainValue【児童館】&#10;有形固定資産減価償却率">
          <a:extLst>
            <a:ext uri="{FF2B5EF4-FFF2-40B4-BE49-F238E27FC236}">
              <a16:creationId xmlns:a16="http://schemas.microsoft.com/office/drawing/2014/main" id="{00000000-0008-0000-0100-00000A030000}"/>
            </a:ext>
          </a:extLst>
        </xdr:cNvPr>
        <xdr:cNvSpPr txBox="1"/>
      </xdr:nvSpPr>
      <xdr:spPr>
        <a:xfrm>
          <a:off x="12675244" y="1328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153688</xdr:rowOff>
    </xdr:from>
    <xdr:ext cx="405111" cy="259045"/>
    <xdr:sp macro="" textlink="">
      <xdr:nvSpPr>
        <xdr:cNvPr id="779" name="n_3mainValue【児童館】&#10;有形固定資産減価償却率">
          <a:extLst>
            <a:ext uri="{FF2B5EF4-FFF2-40B4-BE49-F238E27FC236}">
              <a16:creationId xmlns:a16="http://schemas.microsoft.com/office/drawing/2014/main" id="{00000000-0008-0000-0100-00000B030000}"/>
            </a:ext>
          </a:extLst>
        </xdr:cNvPr>
        <xdr:cNvSpPr txBox="1"/>
      </xdr:nvSpPr>
      <xdr:spPr>
        <a:xfrm>
          <a:off x="11900544" y="1322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95266</xdr:rowOff>
    </xdr:from>
    <xdr:ext cx="405111" cy="259045"/>
    <xdr:sp macro="" textlink="">
      <xdr:nvSpPr>
        <xdr:cNvPr id="780" name="n_4mainValue【児童館】&#10;有形固定資産減価償却率">
          <a:extLst>
            <a:ext uri="{FF2B5EF4-FFF2-40B4-BE49-F238E27FC236}">
              <a16:creationId xmlns:a16="http://schemas.microsoft.com/office/drawing/2014/main" id="{00000000-0008-0000-0100-00000C030000}"/>
            </a:ext>
          </a:extLst>
        </xdr:cNvPr>
        <xdr:cNvSpPr txBox="1"/>
      </xdr:nvSpPr>
      <xdr:spPr>
        <a:xfrm>
          <a:off x="11102984" y="13171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00000000-0008-0000-0100-00001803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100-00001A03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児童館】&#10;一人当たり面積グラフ枠">
          <a:extLst>
            <a:ext uri="{FF2B5EF4-FFF2-40B4-BE49-F238E27FC236}">
              <a16:creationId xmlns:a16="http://schemas.microsoft.com/office/drawing/2014/main" id="{00000000-0008-0000-0100-000021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81535</xdr:rowOff>
    </xdr:from>
    <xdr:to>
      <xdr:col>116</xdr:col>
      <xdr:colOff>62864</xdr:colOff>
      <xdr:row>85</xdr:row>
      <xdr:rowOff>104394</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flipV="1">
          <a:off x="19509104" y="13157455"/>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108221</xdr:rowOff>
    </xdr:from>
    <xdr:ext cx="469744" cy="259045"/>
    <xdr:sp macro="" textlink="">
      <xdr:nvSpPr>
        <xdr:cNvPr id="803" name="【児童館】&#10;一人当たり面積最小値テキスト">
          <a:extLst>
            <a:ext uri="{FF2B5EF4-FFF2-40B4-BE49-F238E27FC236}">
              <a16:creationId xmlns:a16="http://schemas.microsoft.com/office/drawing/2014/main" id="{00000000-0008-0000-0100-000023030000}"/>
            </a:ext>
          </a:extLst>
        </xdr:cNvPr>
        <xdr:cNvSpPr txBox="1"/>
      </xdr:nvSpPr>
      <xdr:spPr>
        <a:xfrm>
          <a:off x="19547840" y="1435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104394</xdr:rowOff>
    </xdr:from>
    <xdr:to>
      <xdr:col>116</xdr:col>
      <xdr:colOff>152400</xdr:colOff>
      <xdr:row>85</xdr:row>
      <xdr:rowOff>104394</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9443700" y="143537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28212</xdr:rowOff>
    </xdr:from>
    <xdr:ext cx="469744" cy="259045"/>
    <xdr:sp macro="" textlink="">
      <xdr:nvSpPr>
        <xdr:cNvPr id="805" name="【児童館】&#10;一人当たり面積最大値テキスト">
          <a:extLst>
            <a:ext uri="{FF2B5EF4-FFF2-40B4-BE49-F238E27FC236}">
              <a16:creationId xmlns:a16="http://schemas.microsoft.com/office/drawing/2014/main" id="{00000000-0008-0000-0100-000025030000}"/>
            </a:ext>
          </a:extLst>
        </xdr:cNvPr>
        <xdr:cNvSpPr txBox="1"/>
      </xdr:nvSpPr>
      <xdr:spPr>
        <a:xfrm>
          <a:off x="19547840" y="1293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81535</xdr:rowOff>
    </xdr:from>
    <xdr:to>
      <xdr:col>116</xdr:col>
      <xdr:colOff>152400</xdr:colOff>
      <xdr:row>78</xdr:row>
      <xdr:rowOff>81535</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9443700" y="13157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107459</xdr:rowOff>
    </xdr:from>
    <xdr:ext cx="469744" cy="259045"/>
    <xdr:sp macro="" textlink="">
      <xdr:nvSpPr>
        <xdr:cNvPr id="807" name="【児童館】&#10;一人当たり面積平均値テキスト">
          <a:extLst>
            <a:ext uri="{FF2B5EF4-FFF2-40B4-BE49-F238E27FC236}">
              <a16:creationId xmlns:a16="http://schemas.microsoft.com/office/drawing/2014/main" id="{00000000-0008-0000-0100-000027030000}"/>
            </a:ext>
          </a:extLst>
        </xdr:cNvPr>
        <xdr:cNvSpPr txBox="1"/>
      </xdr:nvSpPr>
      <xdr:spPr>
        <a:xfrm>
          <a:off x="19547840" y="14021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129032</xdr:rowOff>
    </xdr:from>
    <xdr:to>
      <xdr:col>116</xdr:col>
      <xdr:colOff>114300</xdr:colOff>
      <xdr:row>84</xdr:row>
      <xdr:rowOff>59182</xdr:rowOff>
    </xdr:to>
    <xdr:sp macro="" textlink="">
      <xdr:nvSpPr>
        <xdr:cNvPr id="808" name="フローチャート: 判断 807">
          <a:extLst>
            <a:ext uri="{FF2B5EF4-FFF2-40B4-BE49-F238E27FC236}">
              <a16:creationId xmlns:a16="http://schemas.microsoft.com/office/drawing/2014/main" id="{00000000-0008-0000-0100-000028030000}"/>
            </a:ext>
          </a:extLst>
        </xdr:cNvPr>
        <xdr:cNvSpPr/>
      </xdr:nvSpPr>
      <xdr:spPr>
        <a:xfrm>
          <a:off x="19458940" y="14043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156463</xdr:rowOff>
    </xdr:from>
    <xdr:to>
      <xdr:col>112</xdr:col>
      <xdr:colOff>38100</xdr:colOff>
      <xdr:row>84</xdr:row>
      <xdr:rowOff>86613</xdr:rowOff>
    </xdr:to>
    <xdr:sp macro="" textlink="">
      <xdr:nvSpPr>
        <xdr:cNvPr id="809" name="フローチャート: 判断 808">
          <a:extLst>
            <a:ext uri="{FF2B5EF4-FFF2-40B4-BE49-F238E27FC236}">
              <a16:creationId xmlns:a16="http://schemas.microsoft.com/office/drawing/2014/main" id="{00000000-0008-0000-0100-000029030000}"/>
            </a:ext>
          </a:extLst>
        </xdr:cNvPr>
        <xdr:cNvSpPr/>
      </xdr:nvSpPr>
      <xdr:spPr>
        <a:xfrm>
          <a:off x="18735040" y="14070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23876</xdr:rowOff>
    </xdr:from>
    <xdr:to>
      <xdr:col>107</xdr:col>
      <xdr:colOff>101600</xdr:colOff>
      <xdr:row>84</xdr:row>
      <xdr:rowOff>125476</xdr:rowOff>
    </xdr:to>
    <xdr:sp macro="" textlink="">
      <xdr:nvSpPr>
        <xdr:cNvPr id="810" name="フローチャート: 判断 809">
          <a:extLst>
            <a:ext uri="{FF2B5EF4-FFF2-40B4-BE49-F238E27FC236}">
              <a16:creationId xmlns:a16="http://schemas.microsoft.com/office/drawing/2014/main" id="{00000000-0008-0000-0100-00002A030000}"/>
            </a:ext>
          </a:extLst>
        </xdr:cNvPr>
        <xdr:cNvSpPr/>
      </xdr:nvSpPr>
      <xdr:spPr>
        <a:xfrm>
          <a:off x="17937480" y="141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1" name="フローチャート: 判断 810">
          <a:extLst>
            <a:ext uri="{FF2B5EF4-FFF2-40B4-BE49-F238E27FC236}">
              <a16:creationId xmlns:a16="http://schemas.microsoft.com/office/drawing/2014/main" id="{00000000-0008-0000-0100-00002B030000}"/>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21589</xdr:rowOff>
    </xdr:from>
    <xdr:to>
      <xdr:col>98</xdr:col>
      <xdr:colOff>38100</xdr:colOff>
      <xdr:row>84</xdr:row>
      <xdr:rowOff>123189</xdr:rowOff>
    </xdr:to>
    <xdr:sp macro="" textlink="">
      <xdr:nvSpPr>
        <xdr:cNvPr id="812" name="フローチャート: 判断 811">
          <a:extLst>
            <a:ext uri="{FF2B5EF4-FFF2-40B4-BE49-F238E27FC236}">
              <a16:creationId xmlns:a16="http://schemas.microsoft.com/office/drawing/2014/main" id="{00000000-0008-0000-0100-00002C030000}"/>
            </a:ext>
          </a:extLst>
        </xdr:cNvPr>
        <xdr:cNvSpPr/>
      </xdr:nvSpPr>
      <xdr:spPr>
        <a:xfrm>
          <a:off x="1638808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92456</xdr:rowOff>
    </xdr:from>
    <xdr:to>
      <xdr:col>116</xdr:col>
      <xdr:colOff>114300</xdr:colOff>
      <xdr:row>84</xdr:row>
      <xdr:rowOff>22606</xdr:rowOff>
    </xdr:to>
    <xdr:sp macro="" textlink="">
      <xdr:nvSpPr>
        <xdr:cNvPr id="818" name="楕円 817">
          <a:extLst>
            <a:ext uri="{FF2B5EF4-FFF2-40B4-BE49-F238E27FC236}">
              <a16:creationId xmlns:a16="http://schemas.microsoft.com/office/drawing/2014/main" id="{00000000-0008-0000-0100-000032030000}"/>
            </a:ext>
          </a:extLst>
        </xdr:cNvPr>
        <xdr:cNvSpPr/>
      </xdr:nvSpPr>
      <xdr:spPr>
        <a:xfrm>
          <a:off x="19458940" y="14006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115333</xdr:rowOff>
    </xdr:from>
    <xdr:ext cx="469744" cy="259045"/>
    <xdr:sp macro="" textlink="">
      <xdr:nvSpPr>
        <xdr:cNvPr id="819" name="【児童館】&#10;一人当たり面積該当値テキスト">
          <a:extLst>
            <a:ext uri="{FF2B5EF4-FFF2-40B4-BE49-F238E27FC236}">
              <a16:creationId xmlns:a16="http://schemas.microsoft.com/office/drawing/2014/main" id="{00000000-0008-0000-0100-000033030000}"/>
            </a:ext>
          </a:extLst>
        </xdr:cNvPr>
        <xdr:cNvSpPr txBox="1"/>
      </xdr:nvSpPr>
      <xdr:spPr>
        <a:xfrm>
          <a:off x="19547840" y="138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99313</xdr:rowOff>
    </xdr:from>
    <xdr:to>
      <xdr:col>112</xdr:col>
      <xdr:colOff>38100</xdr:colOff>
      <xdr:row>84</xdr:row>
      <xdr:rowOff>29463</xdr:rowOff>
    </xdr:to>
    <xdr:sp macro="" textlink="">
      <xdr:nvSpPr>
        <xdr:cNvPr id="820" name="楕円 819">
          <a:extLst>
            <a:ext uri="{FF2B5EF4-FFF2-40B4-BE49-F238E27FC236}">
              <a16:creationId xmlns:a16="http://schemas.microsoft.com/office/drawing/2014/main" id="{00000000-0008-0000-0100-000034030000}"/>
            </a:ext>
          </a:extLst>
        </xdr:cNvPr>
        <xdr:cNvSpPr/>
      </xdr:nvSpPr>
      <xdr:spPr>
        <a:xfrm>
          <a:off x="18735040" y="14013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143256</xdr:rowOff>
    </xdr:from>
    <xdr:to>
      <xdr:col>116</xdr:col>
      <xdr:colOff>63500</xdr:colOff>
      <xdr:row>83</xdr:row>
      <xdr:rowOff>150113</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flipV="1">
          <a:off x="18778220" y="14057376"/>
          <a:ext cx="73152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108458</xdr:rowOff>
    </xdr:from>
    <xdr:to>
      <xdr:col>107</xdr:col>
      <xdr:colOff>101600</xdr:colOff>
      <xdr:row>84</xdr:row>
      <xdr:rowOff>38608</xdr:rowOff>
    </xdr:to>
    <xdr:sp macro="" textlink="">
      <xdr:nvSpPr>
        <xdr:cNvPr id="822" name="楕円 821">
          <a:extLst>
            <a:ext uri="{FF2B5EF4-FFF2-40B4-BE49-F238E27FC236}">
              <a16:creationId xmlns:a16="http://schemas.microsoft.com/office/drawing/2014/main" id="{00000000-0008-0000-0100-000036030000}"/>
            </a:ext>
          </a:extLst>
        </xdr:cNvPr>
        <xdr:cNvSpPr/>
      </xdr:nvSpPr>
      <xdr:spPr>
        <a:xfrm>
          <a:off x="17937480" y="14022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150113</xdr:rowOff>
    </xdr:from>
    <xdr:to>
      <xdr:col>111</xdr:col>
      <xdr:colOff>177800</xdr:colOff>
      <xdr:row>83</xdr:row>
      <xdr:rowOff>159258</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flipV="1">
          <a:off x="17988280" y="14064233"/>
          <a:ext cx="78994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17162780" y="14036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159258</xdr:rowOff>
    </xdr:from>
    <xdr:to>
      <xdr:col>107</xdr:col>
      <xdr:colOff>50800</xdr:colOff>
      <xdr:row>84</xdr:row>
      <xdr:rowOff>1524</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flipV="1">
          <a:off x="17213580" y="14073378"/>
          <a:ext cx="7747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1638808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15239</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flipV="1">
          <a:off x="16431260" y="14083284"/>
          <a:ext cx="7823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77740</xdr:rowOff>
    </xdr:from>
    <xdr:ext cx="469744" cy="259045"/>
    <xdr:sp macro="" textlink="">
      <xdr:nvSpPr>
        <xdr:cNvPr id="828" name="n_1aveValue【児童館】&#10;一人当たり面積">
          <a:extLst>
            <a:ext uri="{FF2B5EF4-FFF2-40B4-BE49-F238E27FC236}">
              <a16:creationId xmlns:a16="http://schemas.microsoft.com/office/drawing/2014/main" id="{00000000-0008-0000-0100-00003C030000}"/>
            </a:ext>
          </a:extLst>
        </xdr:cNvPr>
        <xdr:cNvSpPr txBox="1"/>
      </xdr:nvSpPr>
      <xdr:spPr>
        <a:xfrm>
          <a:off x="18561127" y="1415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829" name="n_2aveValue【児童館】&#10;一人当たり面積">
          <a:extLst>
            <a:ext uri="{FF2B5EF4-FFF2-40B4-BE49-F238E27FC236}">
              <a16:creationId xmlns:a16="http://schemas.microsoft.com/office/drawing/2014/main" id="{00000000-0008-0000-0100-00003D030000}"/>
            </a:ext>
          </a:extLst>
        </xdr:cNvPr>
        <xdr:cNvSpPr txBox="1"/>
      </xdr:nvSpPr>
      <xdr:spPr>
        <a:xfrm>
          <a:off x="177762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0" name="n_3aveValue【児童館】&#10;一人当たり面積">
          <a:extLst>
            <a:ext uri="{FF2B5EF4-FFF2-40B4-BE49-F238E27FC236}">
              <a16:creationId xmlns:a16="http://schemas.microsoft.com/office/drawing/2014/main" id="{00000000-0008-0000-0100-00003E030000}"/>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114316</xdr:rowOff>
    </xdr:from>
    <xdr:ext cx="469744" cy="259045"/>
    <xdr:sp macro="" textlink="">
      <xdr:nvSpPr>
        <xdr:cNvPr id="831" name="n_4aveValue【児童館】&#10;一人当たり面積">
          <a:extLst>
            <a:ext uri="{FF2B5EF4-FFF2-40B4-BE49-F238E27FC236}">
              <a16:creationId xmlns:a16="http://schemas.microsoft.com/office/drawing/2014/main" id="{00000000-0008-0000-0100-00003F030000}"/>
            </a:ext>
          </a:extLst>
        </xdr:cNvPr>
        <xdr:cNvSpPr txBox="1"/>
      </xdr:nvSpPr>
      <xdr:spPr>
        <a:xfrm>
          <a:off x="1622686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45990</xdr:rowOff>
    </xdr:from>
    <xdr:ext cx="469744" cy="259045"/>
    <xdr:sp macro="" textlink="">
      <xdr:nvSpPr>
        <xdr:cNvPr id="832" name="n_1mainValue【児童館】&#10;一人当たり面積">
          <a:extLst>
            <a:ext uri="{FF2B5EF4-FFF2-40B4-BE49-F238E27FC236}">
              <a16:creationId xmlns:a16="http://schemas.microsoft.com/office/drawing/2014/main" id="{00000000-0008-0000-0100-000040030000}"/>
            </a:ext>
          </a:extLst>
        </xdr:cNvPr>
        <xdr:cNvSpPr txBox="1"/>
      </xdr:nvSpPr>
      <xdr:spPr>
        <a:xfrm>
          <a:off x="1856112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55135</xdr:rowOff>
    </xdr:from>
    <xdr:ext cx="469744" cy="259045"/>
    <xdr:sp macro="" textlink="">
      <xdr:nvSpPr>
        <xdr:cNvPr id="833" name="n_2mainValue【児童館】&#10;一人当たり面積">
          <a:extLst>
            <a:ext uri="{FF2B5EF4-FFF2-40B4-BE49-F238E27FC236}">
              <a16:creationId xmlns:a16="http://schemas.microsoft.com/office/drawing/2014/main" id="{00000000-0008-0000-0100-000041030000}"/>
            </a:ext>
          </a:extLst>
        </xdr:cNvPr>
        <xdr:cNvSpPr txBox="1"/>
      </xdr:nvSpPr>
      <xdr:spPr>
        <a:xfrm>
          <a:off x="17776267" y="1380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34" name="n_3mainValue【児童館】&#10;一人当たり面積">
          <a:extLst>
            <a:ext uri="{FF2B5EF4-FFF2-40B4-BE49-F238E27FC236}">
              <a16:creationId xmlns:a16="http://schemas.microsoft.com/office/drawing/2014/main" id="{00000000-0008-0000-0100-000042030000}"/>
            </a:ext>
          </a:extLst>
        </xdr:cNvPr>
        <xdr:cNvSpPr txBox="1"/>
      </xdr:nvSpPr>
      <xdr:spPr>
        <a:xfrm>
          <a:off x="17001567" y="138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835" name="n_4mainValue【児童館】&#10;一人当たり面積">
          <a:extLst>
            <a:ext uri="{FF2B5EF4-FFF2-40B4-BE49-F238E27FC236}">
              <a16:creationId xmlns:a16="http://schemas.microsoft.com/office/drawing/2014/main" id="{00000000-0008-0000-0100-000043030000}"/>
            </a:ext>
          </a:extLst>
        </xdr:cNvPr>
        <xdr:cNvSpPr txBox="1"/>
      </xdr:nvSpPr>
      <xdr:spPr>
        <a:xfrm>
          <a:off x="1622686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00000000-0008-0000-0100-000044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00000000-0008-0000-0100-000045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00000000-0008-0000-0100-000047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00000000-0008-0000-0100-000048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100-000049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00000000-0008-0000-0100-00004E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7" name="直線コネクタ 846">
          <a:extLst>
            <a:ext uri="{FF2B5EF4-FFF2-40B4-BE49-F238E27FC236}">
              <a16:creationId xmlns:a16="http://schemas.microsoft.com/office/drawing/2014/main" id="{00000000-0008-0000-0100-00004F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8" name="テキスト ボックス 847">
          <a:extLst>
            <a:ext uri="{FF2B5EF4-FFF2-40B4-BE49-F238E27FC236}">
              <a16:creationId xmlns:a16="http://schemas.microsoft.com/office/drawing/2014/main" id="{00000000-0008-0000-0100-000050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6" name="テキスト ボックス 855">
          <a:extLst>
            <a:ext uri="{FF2B5EF4-FFF2-40B4-BE49-F238E27FC236}">
              <a16:creationId xmlns:a16="http://schemas.microsoft.com/office/drawing/2014/main" id="{00000000-0008-0000-0100-000058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7" name="直線コネクタ 856">
          <a:extLst>
            <a:ext uri="{FF2B5EF4-FFF2-40B4-BE49-F238E27FC236}">
              <a16:creationId xmlns:a16="http://schemas.microsoft.com/office/drawing/2014/main" id="{00000000-0008-0000-0100-000059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8" name="テキスト ボックス 857">
          <a:extLst>
            <a:ext uri="{FF2B5EF4-FFF2-40B4-BE49-F238E27FC236}">
              <a16:creationId xmlns:a16="http://schemas.microsoft.com/office/drawing/2014/main" id="{00000000-0008-0000-0100-00005A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00000000-0008-0000-0100-00005B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00000000-0008-0000-0100-00005C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17418</xdr:rowOff>
    </xdr:from>
    <xdr:to>
      <xdr:col>85</xdr:col>
      <xdr:colOff>126364</xdr:colOff>
      <xdr:row>109</xdr:row>
      <xdr:rowOff>35379</xdr:rowOff>
    </xdr:to>
    <xdr:cxnSp macro="">
      <xdr:nvCxnSpPr>
        <xdr:cNvPr id="861" name="直線コネクタ 860">
          <a:extLst>
            <a:ext uri="{FF2B5EF4-FFF2-40B4-BE49-F238E27FC236}">
              <a16:creationId xmlns:a16="http://schemas.microsoft.com/office/drawing/2014/main" id="{00000000-0008-0000-0100-00005D030000}"/>
            </a:ext>
          </a:extLst>
        </xdr:cNvPr>
        <xdr:cNvCxnSpPr/>
      </xdr:nvCxnSpPr>
      <xdr:spPr>
        <a:xfrm flipV="1">
          <a:off x="14375764" y="16781418"/>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2" name="【公民館】&#10;有形固定資産減価償却率最小値テキスト">
          <a:extLst>
            <a:ext uri="{FF2B5EF4-FFF2-40B4-BE49-F238E27FC236}">
              <a16:creationId xmlns:a16="http://schemas.microsoft.com/office/drawing/2014/main" id="{00000000-0008-0000-0100-00005E03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3" name="直線コネクタ 862">
          <a:extLst>
            <a:ext uri="{FF2B5EF4-FFF2-40B4-BE49-F238E27FC236}">
              <a16:creationId xmlns:a16="http://schemas.microsoft.com/office/drawing/2014/main" id="{00000000-0008-0000-0100-00005F03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135545</xdr:rowOff>
    </xdr:from>
    <xdr:ext cx="340478" cy="259045"/>
    <xdr:sp macro="" textlink="">
      <xdr:nvSpPr>
        <xdr:cNvPr id="864" name="【公民館】&#10;有形固定資産減価償却率最大値テキスト">
          <a:extLst>
            <a:ext uri="{FF2B5EF4-FFF2-40B4-BE49-F238E27FC236}">
              <a16:creationId xmlns:a16="http://schemas.microsoft.com/office/drawing/2014/main" id="{00000000-0008-0000-0100-000060030000}"/>
            </a:ext>
          </a:extLst>
        </xdr:cNvPr>
        <xdr:cNvSpPr txBox="1"/>
      </xdr:nvSpPr>
      <xdr:spPr>
        <a:xfrm>
          <a:off x="14414500" y="165642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17418</xdr:rowOff>
    </xdr:from>
    <xdr:to>
      <xdr:col>86</xdr:col>
      <xdr:colOff>25400</xdr:colOff>
      <xdr:row>100</xdr:row>
      <xdr:rowOff>17418</xdr:rowOff>
    </xdr:to>
    <xdr:cxnSp macro="">
      <xdr:nvCxnSpPr>
        <xdr:cNvPr id="865" name="直線コネクタ 864">
          <a:extLst>
            <a:ext uri="{FF2B5EF4-FFF2-40B4-BE49-F238E27FC236}">
              <a16:creationId xmlns:a16="http://schemas.microsoft.com/office/drawing/2014/main" id="{00000000-0008-0000-0100-000061030000}"/>
            </a:ext>
          </a:extLst>
        </xdr:cNvPr>
        <xdr:cNvCxnSpPr/>
      </xdr:nvCxnSpPr>
      <xdr:spPr>
        <a:xfrm>
          <a:off x="14287500" y="167814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64243</xdr:rowOff>
    </xdr:from>
    <xdr:ext cx="405111" cy="259045"/>
    <xdr:sp macro="" textlink="">
      <xdr:nvSpPr>
        <xdr:cNvPr id="866" name="【公民館】&#10;有形固定資産減価償却率平均値テキスト">
          <a:extLst>
            <a:ext uri="{FF2B5EF4-FFF2-40B4-BE49-F238E27FC236}">
              <a16:creationId xmlns:a16="http://schemas.microsoft.com/office/drawing/2014/main" id="{00000000-0008-0000-0100-000062030000}"/>
            </a:ext>
          </a:extLst>
        </xdr:cNvPr>
        <xdr:cNvSpPr txBox="1"/>
      </xdr:nvSpPr>
      <xdr:spPr>
        <a:xfrm>
          <a:off x="14414500" y="17666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85816</xdr:rowOff>
    </xdr:from>
    <xdr:to>
      <xdr:col>85</xdr:col>
      <xdr:colOff>177800</xdr:colOff>
      <xdr:row>106</xdr:row>
      <xdr:rowOff>15966</xdr:rowOff>
    </xdr:to>
    <xdr:sp macro="" textlink="">
      <xdr:nvSpPr>
        <xdr:cNvPr id="867" name="フローチャート: 判断 866">
          <a:extLst>
            <a:ext uri="{FF2B5EF4-FFF2-40B4-BE49-F238E27FC236}">
              <a16:creationId xmlns:a16="http://schemas.microsoft.com/office/drawing/2014/main" id="{00000000-0008-0000-0100-000063030000}"/>
            </a:ext>
          </a:extLst>
        </xdr:cNvPr>
        <xdr:cNvSpPr/>
      </xdr:nvSpPr>
      <xdr:spPr>
        <a:xfrm>
          <a:off x="14325600" y="176880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64588</xdr:rowOff>
    </xdr:from>
    <xdr:to>
      <xdr:col>81</xdr:col>
      <xdr:colOff>101600</xdr:colOff>
      <xdr:row>105</xdr:row>
      <xdr:rowOff>166188</xdr:rowOff>
    </xdr:to>
    <xdr:sp macro="" textlink="">
      <xdr:nvSpPr>
        <xdr:cNvPr id="868" name="フローチャート: 判断 867">
          <a:extLst>
            <a:ext uri="{FF2B5EF4-FFF2-40B4-BE49-F238E27FC236}">
              <a16:creationId xmlns:a16="http://schemas.microsoft.com/office/drawing/2014/main" id="{00000000-0008-0000-0100-000064030000}"/>
            </a:ext>
          </a:extLst>
        </xdr:cNvPr>
        <xdr:cNvSpPr/>
      </xdr:nvSpPr>
      <xdr:spPr>
        <a:xfrm>
          <a:off x="13578840" y="17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869" name="フローチャート: 判断 868">
          <a:extLst>
            <a:ext uri="{FF2B5EF4-FFF2-40B4-BE49-F238E27FC236}">
              <a16:creationId xmlns:a16="http://schemas.microsoft.com/office/drawing/2014/main" id="{00000000-0008-0000-0100-000065030000}"/>
            </a:ext>
          </a:extLst>
        </xdr:cNvPr>
        <xdr:cNvSpPr/>
      </xdr:nvSpPr>
      <xdr:spPr>
        <a:xfrm>
          <a:off x="1280414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870" name="フローチャート: 判断 869">
          <a:extLst>
            <a:ext uri="{FF2B5EF4-FFF2-40B4-BE49-F238E27FC236}">
              <a16:creationId xmlns:a16="http://schemas.microsoft.com/office/drawing/2014/main" id="{00000000-0008-0000-0100-000066030000}"/>
            </a:ext>
          </a:extLst>
        </xdr:cNvPr>
        <xdr:cNvSpPr/>
      </xdr:nvSpPr>
      <xdr:spPr>
        <a:xfrm>
          <a:off x="12029440" y="177255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58057</xdr:rowOff>
    </xdr:from>
    <xdr:to>
      <xdr:col>67</xdr:col>
      <xdr:colOff>101600</xdr:colOff>
      <xdr:row>105</xdr:row>
      <xdr:rowOff>159657</xdr:rowOff>
    </xdr:to>
    <xdr:sp macro="" textlink="">
      <xdr:nvSpPr>
        <xdr:cNvPr id="871" name="フローチャート: 判断 870">
          <a:extLst>
            <a:ext uri="{FF2B5EF4-FFF2-40B4-BE49-F238E27FC236}">
              <a16:creationId xmlns:a16="http://schemas.microsoft.com/office/drawing/2014/main" id="{00000000-0008-0000-0100-000067030000}"/>
            </a:ext>
          </a:extLst>
        </xdr:cNvPr>
        <xdr:cNvSpPr/>
      </xdr:nvSpPr>
      <xdr:spPr>
        <a:xfrm>
          <a:off x="1123188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100-000068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100-000069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100-00006A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100-00006B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100-00006C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877" name="楕円 876">
          <a:extLst>
            <a:ext uri="{FF2B5EF4-FFF2-40B4-BE49-F238E27FC236}">
              <a16:creationId xmlns:a16="http://schemas.microsoft.com/office/drawing/2014/main" id="{00000000-0008-0000-0100-00006D030000}"/>
            </a:ext>
          </a:extLst>
        </xdr:cNvPr>
        <xdr:cNvSpPr/>
      </xdr:nvSpPr>
      <xdr:spPr>
        <a:xfrm>
          <a:off x="14325600" y="174115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167476</xdr:rowOff>
    </xdr:from>
    <xdr:ext cx="405111" cy="259045"/>
    <xdr:sp macro="" textlink="">
      <xdr:nvSpPr>
        <xdr:cNvPr id="878" name="【公民館】&#10;有形固定資産減価償却率該当値テキスト">
          <a:extLst>
            <a:ext uri="{FF2B5EF4-FFF2-40B4-BE49-F238E27FC236}">
              <a16:creationId xmlns:a16="http://schemas.microsoft.com/office/drawing/2014/main" id="{00000000-0008-0000-0100-00006E030000}"/>
            </a:ext>
          </a:extLst>
        </xdr:cNvPr>
        <xdr:cNvSpPr txBox="1"/>
      </xdr:nvSpPr>
      <xdr:spPr>
        <a:xfrm>
          <a:off x="14414500" y="1726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105411</xdr:rowOff>
    </xdr:from>
    <xdr:to>
      <xdr:col>81</xdr:col>
      <xdr:colOff>101600</xdr:colOff>
      <xdr:row>104</xdr:row>
      <xdr:rowOff>35561</xdr:rowOff>
    </xdr:to>
    <xdr:sp macro="" textlink="">
      <xdr:nvSpPr>
        <xdr:cNvPr id="879" name="楕円 878">
          <a:extLst>
            <a:ext uri="{FF2B5EF4-FFF2-40B4-BE49-F238E27FC236}">
              <a16:creationId xmlns:a16="http://schemas.microsoft.com/office/drawing/2014/main" id="{00000000-0008-0000-0100-00006F030000}"/>
            </a:ext>
          </a:extLst>
        </xdr:cNvPr>
        <xdr:cNvSpPr/>
      </xdr:nvSpPr>
      <xdr:spPr>
        <a:xfrm>
          <a:off x="1357884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156211</xdr:rowOff>
    </xdr:from>
    <xdr:to>
      <xdr:col>85</xdr:col>
      <xdr:colOff>127000</xdr:colOff>
      <xdr:row>104</xdr:row>
      <xdr:rowOff>23949</xdr:rowOff>
    </xdr:to>
    <xdr:cxnSp macro="">
      <xdr:nvCxnSpPr>
        <xdr:cNvPr id="880" name="直線コネクタ 879">
          <a:extLst>
            <a:ext uri="{FF2B5EF4-FFF2-40B4-BE49-F238E27FC236}">
              <a16:creationId xmlns:a16="http://schemas.microsoft.com/office/drawing/2014/main" id="{00000000-0008-0000-0100-000070030000}"/>
            </a:ext>
          </a:extLst>
        </xdr:cNvPr>
        <xdr:cNvCxnSpPr/>
      </xdr:nvCxnSpPr>
      <xdr:spPr>
        <a:xfrm>
          <a:off x="13629640" y="17423131"/>
          <a:ext cx="74676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64588</xdr:rowOff>
    </xdr:from>
    <xdr:to>
      <xdr:col>76</xdr:col>
      <xdr:colOff>165100</xdr:colOff>
      <xdr:row>103</xdr:row>
      <xdr:rowOff>166188</xdr:rowOff>
    </xdr:to>
    <xdr:sp macro="" textlink="">
      <xdr:nvSpPr>
        <xdr:cNvPr id="881" name="楕円 880">
          <a:extLst>
            <a:ext uri="{FF2B5EF4-FFF2-40B4-BE49-F238E27FC236}">
              <a16:creationId xmlns:a16="http://schemas.microsoft.com/office/drawing/2014/main" id="{00000000-0008-0000-0100-000071030000}"/>
            </a:ext>
          </a:extLst>
        </xdr:cNvPr>
        <xdr:cNvSpPr/>
      </xdr:nvSpPr>
      <xdr:spPr>
        <a:xfrm>
          <a:off x="12804140" y="1733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115388</xdr:rowOff>
    </xdr:from>
    <xdr:to>
      <xdr:col>81</xdr:col>
      <xdr:colOff>50800</xdr:colOff>
      <xdr:row>103</xdr:row>
      <xdr:rowOff>156211</xdr:rowOff>
    </xdr:to>
    <xdr:cxnSp macro="">
      <xdr:nvCxnSpPr>
        <xdr:cNvPr id="882" name="直線コネクタ 881">
          <a:extLst>
            <a:ext uri="{FF2B5EF4-FFF2-40B4-BE49-F238E27FC236}">
              <a16:creationId xmlns:a16="http://schemas.microsoft.com/office/drawing/2014/main" id="{00000000-0008-0000-0100-000072030000}"/>
            </a:ext>
          </a:extLst>
        </xdr:cNvPr>
        <xdr:cNvCxnSpPr/>
      </xdr:nvCxnSpPr>
      <xdr:spPr>
        <a:xfrm>
          <a:off x="12854940" y="17382308"/>
          <a:ext cx="7747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20501</xdr:rowOff>
    </xdr:from>
    <xdr:to>
      <xdr:col>72</xdr:col>
      <xdr:colOff>38100</xdr:colOff>
      <xdr:row>103</xdr:row>
      <xdr:rowOff>122101</xdr:rowOff>
    </xdr:to>
    <xdr:sp macro="" textlink="">
      <xdr:nvSpPr>
        <xdr:cNvPr id="883" name="楕円 882">
          <a:extLst>
            <a:ext uri="{FF2B5EF4-FFF2-40B4-BE49-F238E27FC236}">
              <a16:creationId xmlns:a16="http://schemas.microsoft.com/office/drawing/2014/main" id="{00000000-0008-0000-0100-000073030000}"/>
            </a:ext>
          </a:extLst>
        </xdr:cNvPr>
        <xdr:cNvSpPr/>
      </xdr:nvSpPr>
      <xdr:spPr>
        <a:xfrm>
          <a:off x="12029440" y="172874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71301</xdr:rowOff>
    </xdr:from>
    <xdr:to>
      <xdr:col>76</xdr:col>
      <xdr:colOff>114300</xdr:colOff>
      <xdr:row>103</xdr:row>
      <xdr:rowOff>115388</xdr:rowOff>
    </xdr:to>
    <xdr:cxnSp macro="">
      <xdr:nvCxnSpPr>
        <xdr:cNvPr id="884" name="直線コネクタ 883">
          <a:extLst>
            <a:ext uri="{FF2B5EF4-FFF2-40B4-BE49-F238E27FC236}">
              <a16:creationId xmlns:a16="http://schemas.microsoft.com/office/drawing/2014/main" id="{00000000-0008-0000-0100-000074030000}"/>
            </a:ext>
          </a:extLst>
        </xdr:cNvPr>
        <xdr:cNvCxnSpPr/>
      </xdr:nvCxnSpPr>
      <xdr:spPr>
        <a:xfrm>
          <a:off x="12072620" y="17338221"/>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147864</xdr:rowOff>
    </xdr:from>
    <xdr:to>
      <xdr:col>67</xdr:col>
      <xdr:colOff>101600</xdr:colOff>
      <xdr:row>103</xdr:row>
      <xdr:rowOff>78014</xdr:rowOff>
    </xdr:to>
    <xdr:sp macro="" textlink="">
      <xdr:nvSpPr>
        <xdr:cNvPr id="885" name="楕円 884">
          <a:extLst>
            <a:ext uri="{FF2B5EF4-FFF2-40B4-BE49-F238E27FC236}">
              <a16:creationId xmlns:a16="http://schemas.microsoft.com/office/drawing/2014/main" id="{00000000-0008-0000-0100-000075030000}"/>
            </a:ext>
          </a:extLst>
        </xdr:cNvPr>
        <xdr:cNvSpPr/>
      </xdr:nvSpPr>
      <xdr:spPr>
        <a:xfrm>
          <a:off x="11231880" y="17247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27214</xdr:rowOff>
    </xdr:from>
    <xdr:to>
      <xdr:col>71</xdr:col>
      <xdr:colOff>177800</xdr:colOff>
      <xdr:row>103</xdr:row>
      <xdr:rowOff>71301</xdr:rowOff>
    </xdr:to>
    <xdr:cxnSp macro="">
      <xdr:nvCxnSpPr>
        <xdr:cNvPr id="886" name="直線コネクタ 885">
          <a:extLst>
            <a:ext uri="{FF2B5EF4-FFF2-40B4-BE49-F238E27FC236}">
              <a16:creationId xmlns:a16="http://schemas.microsoft.com/office/drawing/2014/main" id="{00000000-0008-0000-0100-000076030000}"/>
            </a:ext>
          </a:extLst>
        </xdr:cNvPr>
        <xdr:cNvCxnSpPr/>
      </xdr:nvCxnSpPr>
      <xdr:spPr>
        <a:xfrm>
          <a:off x="11282680" y="17294134"/>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157315</xdr:rowOff>
    </xdr:from>
    <xdr:ext cx="405111" cy="259045"/>
    <xdr:sp macro="" textlink="">
      <xdr:nvSpPr>
        <xdr:cNvPr id="887" name="n_1aveValue【公民館】&#10;有形固定資産減価償却率">
          <a:extLst>
            <a:ext uri="{FF2B5EF4-FFF2-40B4-BE49-F238E27FC236}">
              <a16:creationId xmlns:a16="http://schemas.microsoft.com/office/drawing/2014/main" id="{00000000-0008-0000-0100-000077030000}"/>
            </a:ext>
          </a:extLst>
        </xdr:cNvPr>
        <xdr:cNvSpPr txBox="1"/>
      </xdr:nvSpPr>
      <xdr:spPr>
        <a:xfrm>
          <a:off x="134372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888" name="n_2aveValue【公民館】&#10;有形固定資産減価償却率">
          <a:extLst>
            <a:ext uri="{FF2B5EF4-FFF2-40B4-BE49-F238E27FC236}">
              <a16:creationId xmlns:a16="http://schemas.microsoft.com/office/drawing/2014/main" id="{00000000-0008-0000-0100-000078030000}"/>
            </a:ext>
          </a:extLst>
        </xdr:cNvPr>
        <xdr:cNvSpPr txBox="1"/>
      </xdr:nvSpPr>
      <xdr:spPr>
        <a:xfrm>
          <a:off x="12675244"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889" name="n_3aveValue【公民館】&#10;有形固定資産減価償却率">
          <a:extLst>
            <a:ext uri="{FF2B5EF4-FFF2-40B4-BE49-F238E27FC236}">
              <a16:creationId xmlns:a16="http://schemas.microsoft.com/office/drawing/2014/main" id="{00000000-0008-0000-0100-000079030000}"/>
            </a:ext>
          </a:extLst>
        </xdr:cNvPr>
        <xdr:cNvSpPr txBox="1"/>
      </xdr:nvSpPr>
      <xdr:spPr>
        <a:xfrm>
          <a:off x="11900544"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150784</xdr:rowOff>
    </xdr:from>
    <xdr:ext cx="405111" cy="259045"/>
    <xdr:sp macro="" textlink="">
      <xdr:nvSpPr>
        <xdr:cNvPr id="890" name="n_4aveValue【公民館】&#10;有形固定資産減価償却率">
          <a:extLst>
            <a:ext uri="{FF2B5EF4-FFF2-40B4-BE49-F238E27FC236}">
              <a16:creationId xmlns:a16="http://schemas.microsoft.com/office/drawing/2014/main" id="{00000000-0008-0000-0100-00007A030000}"/>
            </a:ext>
          </a:extLst>
        </xdr:cNvPr>
        <xdr:cNvSpPr txBox="1"/>
      </xdr:nvSpPr>
      <xdr:spPr>
        <a:xfrm>
          <a:off x="11102984"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52088</xdr:rowOff>
    </xdr:from>
    <xdr:ext cx="405111" cy="259045"/>
    <xdr:sp macro="" textlink="">
      <xdr:nvSpPr>
        <xdr:cNvPr id="891" name="n_1mainValue【公民館】&#10;有形固定資産減価償却率">
          <a:extLst>
            <a:ext uri="{FF2B5EF4-FFF2-40B4-BE49-F238E27FC236}">
              <a16:creationId xmlns:a16="http://schemas.microsoft.com/office/drawing/2014/main" id="{00000000-0008-0000-0100-00007B030000}"/>
            </a:ext>
          </a:extLst>
        </xdr:cNvPr>
        <xdr:cNvSpPr txBox="1"/>
      </xdr:nvSpPr>
      <xdr:spPr>
        <a:xfrm>
          <a:off x="1343724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11265</xdr:rowOff>
    </xdr:from>
    <xdr:ext cx="405111" cy="259045"/>
    <xdr:sp macro="" textlink="">
      <xdr:nvSpPr>
        <xdr:cNvPr id="892" name="n_2mainValue【公民館】&#10;有形固定資産減価償却率">
          <a:extLst>
            <a:ext uri="{FF2B5EF4-FFF2-40B4-BE49-F238E27FC236}">
              <a16:creationId xmlns:a16="http://schemas.microsoft.com/office/drawing/2014/main" id="{00000000-0008-0000-0100-00007C030000}"/>
            </a:ext>
          </a:extLst>
        </xdr:cNvPr>
        <xdr:cNvSpPr txBox="1"/>
      </xdr:nvSpPr>
      <xdr:spPr>
        <a:xfrm>
          <a:off x="12675244" y="171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138628</xdr:rowOff>
    </xdr:from>
    <xdr:ext cx="405111" cy="259045"/>
    <xdr:sp macro="" textlink="">
      <xdr:nvSpPr>
        <xdr:cNvPr id="893" name="n_3mainValue【公民館】&#10;有形固定資産減価償却率">
          <a:extLst>
            <a:ext uri="{FF2B5EF4-FFF2-40B4-BE49-F238E27FC236}">
              <a16:creationId xmlns:a16="http://schemas.microsoft.com/office/drawing/2014/main" id="{00000000-0008-0000-0100-00007D030000}"/>
            </a:ext>
          </a:extLst>
        </xdr:cNvPr>
        <xdr:cNvSpPr txBox="1"/>
      </xdr:nvSpPr>
      <xdr:spPr>
        <a:xfrm>
          <a:off x="11900544" y="1707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94541</xdr:rowOff>
    </xdr:from>
    <xdr:ext cx="405111" cy="259045"/>
    <xdr:sp macro="" textlink="">
      <xdr:nvSpPr>
        <xdr:cNvPr id="894" name="n_4mainValue【公民館】&#10;有形固定資産減価償却率">
          <a:extLst>
            <a:ext uri="{FF2B5EF4-FFF2-40B4-BE49-F238E27FC236}">
              <a16:creationId xmlns:a16="http://schemas.microsoft.com/office/drawing/2014/main" id="{00000000-0008-0000-0100-00007E030000}"/>
            </a:ext>
          </a:extLst>
        </xdr:cNvPr>
        <xdr:cNvSpPr txBox="1"/>
      </xdr:nvSpPr>
      <xdr:spPr>
        <a:xfrm>
          <a:off x="11102984" y="1702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00000000-0008-0000-0100-00007F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00000000-0008-0000-0100-000080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00000000-0008-0000-0100-000081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00000000-0008-0000-0100-000082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00000000-0008-0000-0100-000083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100-000084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100-000085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00000000-0008-0000-0100-000086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00000000-0008-0000-0100-000087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00000000-0008-0000-0100-000088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00000000-0008-0000-0100-000089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6" name="テキスト ボックス 905">
          <a:extLst>
            <a:ext uri="{FF2B5EF4-FFF2-40B4-BE49-F238E27FC236}">
              <a16:creationId xmlns:a16="http://schemas.microsoft.com/office/drawing/2014/main" id="{00000000-0008-0000-0100-00008A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00000000-0008-0000-0100-00008B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8" name="テキスト ボックス 907">
          <a:extLst>
            <a:ext uri="{FF2B5EF4-FFF2-40B4-BE49-F238E27FC236}">
              <a16:creationId xmlns:a16="http://schemas.microsoft.com/office/drawing/2014/main" id="{00000000-0008-0000-0100-00008C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00000000-0008-0000-0100-00008D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910" name="テキスト ボックス 909">
          <a:extLst>
            <a:ext uri="{FF2B5EF4-FFF2-40B4-BE49-F238E27FC236}">
              <a16:creationId xmlns:a16="http://schemas.microsoft.com/office/drawing/2014/main" id="{00000000-0008-0000-0100-00008E030000}"/>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00000000-0008-0000-0100-00008F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912" name="テキスト ボックス 911">
          <a:extLst>
            <a:ext uri="{FF2B5EF4-FFF2-40B4-BE49-F238E27FC236}">
              <a16:creationId xmlns:a16="http://schemas.microsoft.com/office/drawing/2014/main" id="{00000000-0008-0000-0100-000090030000}"/>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00000000-0008-0000-0100-000091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4" name="テキスト ボックス 913">
          <a:extLst>
            <a:ext uri="{FF2B5EF4-FFF2-40B4-BE49-F238E27FC236}">
              <a16:creationId xmlns:a16="http://schemas.microsoft.com/office/drawing/2014/main" id="{00000000-0008-0000-0100-00009203000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00000000-0008-0000-0100-000093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6" name="テキスト ボックス 915">
          <a:extLst>
            <a:ext uri="{FF2B5EF4-FFF2-40B4-BE49-F238E27FC236}">
              <a16:creationId xmlns:a16="http://schemas.microsoft.com/office/drawing/2014/main" id="{00000000-0008-0000-0100-000094030000}"/>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00000000-0008-0000-0100-000095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147980</xdr:rowOff>
    </xdr:from>
    <xdr:to>
      <xdr:col>116</xdr:col>
      <xdr:colOff>62864</xdr:colOff>
      <xdr:row>108</xdr:row>
      <xdr:rowOff>150952</xdr:rowOff>
    </xdr:to>
    <xdr:cxnSp macro="">
      <xdr:nvCxnSpPr>
        <xdr:cNvPr id="918" name="直線コネクタ 917">
          <a:extLst>
            <a:ext uri="{FF2B5EF4-FFF2-40B4-BE49-F238E27FC236}">
              <a16:creationId xmlns:a16="http://schemas.microsoft.com/office/drawing/2014/main" id="{00000000-0008-0000-0100-000096030000}"/>
            </a:ext>
          </a:extLst>
        </xdr:cNvPr>
        <xdr:cNvCxnSpPr/>
      </xdr:nvCxnSpPr>
      <xdr:spPr>
        <a:xfrm flipV="1">
          <a:off x="19509104" y="16911980"/>
          <a:ext cx="0" cy="1344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154779</xdr:rowOff>
    </xdr:from>
    <xdr:ext cx="469744" cy="259045"/>
    <xdr:sp macro="" textlink="">
      <xdr:nvSpPr>
        <xdr:cNvPr id="919" name="【公民館】&#10;一人当たり面積最小値テキスト">
          <a:extLst>
            <a:ext uri="{FF2B5EF4-FFF2-40B4-BE49-F238E27FC236}">
              <a16:creationId xmlns:a16="http://schemas.microsoft.com/office/drawing/2014/main" id="{00000000-0008-0000-0100-000097030000}"/>
            </a:ext>
          </a:extLst>
        </xdr:cNvPr>
        <xdr:cNvSpPr txBox="1"/>
      </xdr:nvSpPr>
      <xdr:spPr>
        <a:xfrm>
          <a:off x="19547840" y="1825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150952</xdr:rowOff>
    </xdr:from>
    <xdr:to>
      <xdr:col>116</xdr:col>
      <xdr:colOff>152400</xdr:colOff>
      <xdr:row>108</xdr:row>
      <xdr:rowOff>150952</xdr:rowOff>
    </xdr:to>
    <xdr:cxnSp macro="">
      <xdr:nvCxnSpPr>
        <xdr:cNvPr id="920" name="直線コネクタ 919">
          <a:extLst>
            <a:ext uri="{FF2B5EF4-FFF2-40B4-BE49-F238E27FC236}">
              <a16:creationId xmlns:a16="http://schemas.microsoft.com/office/drawing/2014/main" id="{00000000-0008-0000-0100-000098030000}"/>
            </a:ext>
          </a:extLst>
        </xdr:cNvPr>
        <xdr:cNvCxnSpPr/>
      </xdr:nvCxnSpPr>
      <xdr:spPr>
        <a:xfrm>
          <a:off x="19443700" y="18256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94657</xdr:rowOff>
    </xdr:from>
    <xdr:ext cx="534377" cy="259045"/>
    <xdr:sp macro="" textlink="">
      <xdr:nvSpPr>
        <xdr:cNvPr id="921" name="【公民館】&#10;一人当たり面積最大値テキスト">
          <a:extLst>
            <a:ext uri="{FF2B5EF4-FFF2-40B4-BE49-F238E27FC236}">
              <a16:creationId xmlns:a16="http://schemas.microsoft.com/office/drawing/2014/main" id="{00000000-0008-0000-0100-000099030000}"/>
            </a:ext>
          </a:extLst>
        </xdr:cNvPr>
        <xdr:cNvSpPr txBox="1"/>
      </xdr:nvSpPr>
      <xdr:spPr>
        <a:xfrm>
          <a:off x="19547840" y="1669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147980</xdr:rowOff>
    </xdr:from>
    <xdr:to>
      <xdr:col>116</xdr:col>
      <xdr:colOff>152400</xdr:colOff>
      <xdr:row>100</xdr:row>
      <xdr:rowOff>147980</xdr:rowOff>
    </xdr:to>
    <xdr:cxnSp macro="">
      <xdr:nvCxnSpPr>
        <xdr:cNvPr id="922" name="直線コネクタ 921">
          <a:extLst>
            <a:ext uri="{FF2B5EF4-FFF2-40B4-BE49-F238E27FC236}">
              <a16:creationId xmlns:a16="http://schemas.microsoft.com/office/drawing/2014/main" id="{00000000-0008-0000-0100-00009A030000}"/>
            </a:ext>
          </a:extLst>
        </xdr:cNvPr>
        <xdr:cNvCxnSpPr/>
      </xdr:nvCxnSpPr>
      <xdr:spPr>
        <a:xfrm>
          <a:off x="19443700" y="1691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45990</xdr:rowOff>
    </xdr:from>
    <xdr:ext cx="469744" cy="259045"/>
    <xdr:sp macro="" textlink="">
      <xdr:nvSpPr>
        <xdr:cNvPr id="923" name="【公民館】&#10;一人当たり面積平均値テキスト">
          <a:extLst>
            <a:ext uri="{FF2B5EF4-FFF2-40B4-BE49-F238E27FC236}">
              <a16:creationId xmlns:a16="http://schemas.microsoft.com/office/drawing/2014/main" id="{00000000-0008-0000-0100-00009B030000}"/>
            </a:ext>
          </a:extLst>
        </xdr:cNvPr>
        <xdr:cNvSpPr txBox="1"/>
      </xdr:nvSpPr>
      <xdr:spPr>
        <a:xfrm>
          <a:off x="19547840" y="17983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23113</xdr:rowOff>
    </xdr:from>
    <xdr:to>
      <xdr:col>116</xdr:col>
      <xdr:colOff>114300</xdr:colOff>
      <xdr:row>108</xdr:row>
      <xdr:rowOff>124713</xdr:rowOff>
    </xdr:to>
    <xdr:sp macro="" textlink="">
      <xdr:nvSpPr>
        <xdr:cNvPr id="924" name="フローチャート: 判断 923">
          <a:extLst>
            <a:ext uri="{FF2B5EF4-FFF2-40B4-BE49-F238E27FC236}">
              <a16:creationId xmlns:a16="http://schemas.microsoft.com/office/drawing/2014/main" id="{00000000-0008-0000-0100-00009C030000}"/>
            </a:ext>
          </a:extLst>
        </xdr:cNvPr>
        <xdr:cNvSpPr/>
      </xdr:nvSpPr>
      <xdr:spPr>
        <a:xfrm>
          <a:off x="19458940" y="181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28600</xdr:rowOff>
    </xdr:from>
    <xdr:to>
      <xdr:col>112</xdr:col>
      <xdr:colOff>38100</xdr:colOff>
      <xdr:row>108</xdr:row>
      <xdr:rowOff>130200</xdr:rowOff>
    </xdr:to>
    <xdr:sp macro="" textlink="">
      <xdr:nvSpPr>
        <xdr:cNvPr id="925" name="フローチャート: 判断 924">
          <a:extLst>
            <a:ext uri="{FF2B5EF4-FFF2-40B4-BE49-F238E27FC236}">
              <a16:creationId xmlns:a16="http://schemas.microsoft.com/office/drawing/2014/main" id="{00000000-0008-0000-0100-00009D030000}"/>
            </a:ext>
          </a:extLst>
        </xdr:cNvPr>
        <xdr:cNvSpPr/>
      </xdr:nvSpPr>
      <xdr:spPr>
        <a:xfrm>
          <a:off x="18735040" y="18133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27381</xdr:rowOff>
    </xdr:from>
    <xdr:to>
      <xdr:col>107</xdr:col>
      <xdr:colOff>101600</xdr:colOff>
      <xdr:row>108</xdr:row>
      <xdr:rowOff>128981</xdr:rowOff>
    </xdr:to>
    <xdr:sp macro="" textlink="">
      <xdr:nvSpPr>
        <xdr:cNvPr id="926" name="フローチャート: 判断 925">
          <a:extLst>
            <a:ext uri="{FF2B5EF4-FFF2-40B4-BE49-F238E27FC236}">
              <a16:creationId xmlns:a16="http://schemas.microsoft.com/office/drawing/2014/main" id="{00000000-0008-0000-0100-00009E030000}"/>
            </a:ext>
          </a:extLst>
        </xdr:cNvPr>
        <xdr:cNvSpPr/>
      </xdr:nvSpPr>
      <xdr:spPr>
        <a:xfrm>
          <a:off x="17937480" y="1813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27000</xdr:rowOff>
    </xdr:from>
    <xdr:to>
      <xdr:col>102</xdr:col>
      <xdr:colOff>165100</xdr:colOff>
      <xdr:row>108</xdr:row>
      <xdr:rowOff>128600</xdr:rowOff>
    </xdr:to>
    <xdr:sp macro="" textlink="">
      <xdr:nvSpPr>
        <xdr:cNvPr id="927" name="フローチャート: 判断 926">
          <a:extLst>
            <a:ext uri="{FF2B5EF4-FFF2-40B4-BE49-F238E27FC236}">
              <a16:creationId xmlns:a16="http://schemas.microsoft.com/office/drawing/2014/main" id="{00000000-0008-0000-0100-00009F030000}"/>
            </a:ext>
          </a:extLst>
        </xdr:cNvPr>
        <xdr:cNvSpPr/>
      </xdr:nvSpPr>
      <xdr:spPr>
        <a:xfrm>
          <a:off x="17162780" y="1813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21819</xdr:rowOff>
    </xdr:from>
    <xdr:to>
      <xdr:col>98</xdr:col>
      <xdr:colOff>38100</xdr:colOff>
      <xdr:row>108</xdr:row>
      <xdr:rowOff>123419</xdr:rowOff>
    </xdr:to>
    <xdr:sp macro="" textlink="">
      <xdr:nvSpPr>
        <xdr:cNvPr id="928" name="フローチャート: 判断 927">
          <a:extLst>
            <a:ext uri="{FF2B5EF4-FFF2-40B4-BE49-F238E27FC236}">
              <a16:creationId xmlns:a16="http://schemas.microsoft.com/office/drawing/2014/main" id="{00000000-0008-0000-0100-0000A0030000}"/>
            </a:ext>
          </a:extLst>
        </xdr:cNvPr>
        <xdr:cNvSpPr/>
      </xdr:nvSpPr>
      <xdr:spPr>
        <a:xfrm>
          <a:off x="16388080" y="18126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100-0000A1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100-0000A2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100-0000A3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100-0000A4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100-0000A5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27687</xdr:rowOff>
    </xdr:from>
    <xdr:to>
      <xdr:col>116</xdr:col>
      <xdr:colOff>114300</xdr:colOff>
      <xdr:row>108</xdr:row>
      <xdr:rowOff>129287</xdr:rowOff>
    </xdr:to>
    <xdr:sp macro="" textlink="">
      <xdr:nvSpPr>
        <xdr:cNvPr id="934" name="楕円 933">
          <a:extLst>
            <a:ext uri="{FF2B5EF4-FFF2-40B4-BE49-F238E27FC236}">
              <a16:creationId xmlns:a16="http://schemas.microsoft.com/office/drawing/2014/main" id="{00000000-0008-0000-0100-0000A6030000}"/>
            </a:ext>
          </a:extLst>
        </xdr:cNvPr>
        <xdr:cNvSpPr/>
      </xdr:nvSpPr>
      <xdr:spPr>
        <a:xfrm>
          <a:off x="19458940" y="1813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1542</xdr:rowOff>
    </xdr:from>
    <xdr:ext cx="469744" cy="259045"/>
    <xdr:sp macro="" textlink="">
      <xdr:nvSpPr>
        <xdr:cNvPr id="935" name="【公民館】&#10;一人当たり面積該当値テキスト">
          <a:extLst>
            <a:ext uri="{FF2B5EF4-FFF2-40B4-BE49-F238E27FC236}">
              <a16:creationId xmlns:a16="http://schemas.microsoft.com/office/drawing/2014/main" id="{00000000-0008-0000-0100-0000A7030000}"/>
            </a:ext>
          </a:extLst>
        </xdr:cNvPr>
        <xdr:cNvSpPr txBox="1"/>
      </xdr:nvSpPr>
      <xdr:spPr>
        <a:xfrm>
          <a:off x="19547840" y="18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29057</xdr:rowOff>
    </xdr:from>
    <xdr:to>
      <xdr:col>112</xdr:col>
      <xdr:colOff>38100</xdr:colOff>
      <xdr:row>108</xdr:row>
      <xdr:rowOff>130657</xdr:rowOff>
    </xdr:to>
    <xdr:sp macro="" textlink="">
      <xdr:nvSpPr>
        <xdr:cNvPr id="936" name="楕円 935">
          <a:extLst>
            <a:ext uri="{FF2B5EF4-FFF2-40B4-BE49-F238E27FC236}">
              <a16:creationId xmlns:a16="http://schemas.microsoft.com/office/drawing/2014/main" id="{00000000-0008-0000-0100-0000A8030000}"/>
            </a:ext>
          </a:extLst>
        </xdr:cNvPr>
        <xdr:cNvSpPr/>
      </xdr:nvSpPr>
      <xdr:spPr>
        <a:xfrm>
          <a:off x="18735040" y="181341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78487</xdr:rowOff>
    </xdr:from>
    <xdr:to>
      <xdr:col>116</xdr:col>
      <xdr:colOff>63500</xdr:colOff>
      <xdr:row>108</xdr:row>
      <xdr:rowOff>79857</xdr:rowOff>
    </xdr:to>
    <xdr:cxnSp macro="">
      <xdr:nvCxnSpPr>
        <xdr:cNvPr id="937" name="直線コネクタ 936">
          <a:extLst>
            <a:ext uri="{FF2B5EF4-FFF2-40B4-BE49-F238E27FC236}">
              <a16:creationId xmlns:a16="http://schemas.microsoft.com/office/drawing/2014/main" id="{00000000-0008-0000-0100-0000A9030000}"/>
            </a:ext>
          </a:extLst>
        </xdr:cNvPr>
        <xdr:cNvCxnSpPr/>
      </xdr:nvCxnSpPr>
      <xdr:spPr>
        <a:xfrm flipV="1">
          <a:off x="18778220" y="18183607"/>
          <a:ext cx="73152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30735</xdr:rowOff>
    </xdr:from>
    <xdr:to>
      <xdr:col>107</xdr:col>
      <xdr:colOff>101600</xdr:colOff>
      <xdr:row>108</xdr:row>
      <xdr:rowOff>132335</xdr:rowOff>
    </xdr:to>
    <xdr:sp macro="" textlink="">
      <xdr:nvSpPr>
        <xdr:cNvPr id="938" name="楕円 937">
          <a:extLst>
            <a:ext uri="{FF2B5EF4-FFF2-40B4-BE49-F238E27FC236}">
              <a16:creationId xmlns:a16="http://schemas.microsoft.com/office/drawing/2014/main" id="{00000000-0008-0000-0100-0000AA030000}"/>
            </a:ext>
          </a:extLst>
        </xdr:cNvPr>
        <xdr:cNvSpPr/>
      </xdr:nvSpPr>
      <xdr:spPr>
        <a:xfrm>
          <a:off x="17937480" y="1813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79857</xdr:rowOff>
    </xdr:from>
    <xdr:to>
      <xdr:col>111</xdr:col>
      <xdr:colOff>177800</xdr:colOff>
      <xdr:row>108</xdr:row>
      <xdr:rowOff>81535</xdr:rowOff>
    </xdr:to>
    <xdr:cxnSp macro="">
      <xdr:nvCxnSpPr>
        <xdr:cNvPr id="939" name="直線コネクタ 938">
          <a:extLst>
            <a:ext uri="{FF2B5EF4-FFF2-40B4-BE49-F238E27FC236}">
              <a16:creationId xmlns:a16="http://schemas.microsoft.com/office/drawing/2014/main" id="{00000000-0008-0000-0100-0000AB030000}"/>
            </a:ext>
          </a:extLst>
        </xdr:cNvPr>
        <xdr:cNvCxnSpPr/>
      </xdr:nvCxnSpPr>
      <xdr:spPr>
        <a:xfrm flipV="1">
          <a:off x="17988280" y="18184977"/>
          <a:ext cx="78994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33325</xdr:rowOff>
    </xdr:from>
    <xdr:to>
      <xdr:col>102</xdr:col>
      <xdr:colOff>165100</xdr:colOff>
      <xdr:row>108</xdr:row>
      <xdr:rowOff>134925</xdr:rowOff>
    </xdr:to>
    <xdr:sp macro="" textlink="">
      <xdr:nvSpPr>
        <xdr:cNvPr id="940" name="楕円 939">
          <a:extLst>
            <a:ext uri="{FF2B5EF4-FFF2-40B4-BE49-F238E27FC236}">
              <a16:creationId xmlns:a16="http://schemas.microsoft.com/office/drawing/2014/main" id="{00000000-0008-0000-0100-0000AC030000}"/>
            </a:ext>
          </a:extLst>
        </xdr:cNvPr>
        <xdr:cNvSpPr/>
      </xdr:nvSpPr>
      <xdr:spPr>
        <a:xfrm>
          <a:off x="17162780" y="1813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81535</xdr:rowOff>
    </xdr:from>
    <xdr:to>
      <xdr:col>107</xdr:col>
      <xdr:colOff>50800</xdr:colOff>
      <xdr:row>108</xdr:row>
      <xdr:rowOff>84125</xdr:rowOff>
    </xdr:to>
    <xdr:cxnSp macro="">
      <xdr:nvCxnSpPr>
        <xdr:cNvPr id="941" name="直線コネクタ 940">
          <a:extLst>
            <a:ext uri="{FF2B5EF4-FFF2-40B4-BE49-F238E27FC236}">
              <a16:creationId xmlns:a16="http://schemas.microsoft.com/office/drawing/2014/main" id="{00000000-0008-0000-0100-0000AD030000}"/>
            </a:ext>
          </a:extLst>
        </xdr:cNvPr>
        <xdr:cNvCxnSpPr/>
      </xdr:nvCxnSpPr>
      <xdr:spPr>
        <a:xfrm flipV="1">
          <a:off x="17213580" y="18186655"/>
          <a:ext cx="77470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35688</xdr:rowOff>
    </xdr:from>
    <xdr:to>
      <xdr:col>98</xdr:col>
      <xdr:colOff>38100</xdr:colOff>
      <xdr:row>108</xdr:row>
      <xdr:rowOff>137288</xdr:rowOff>
    </xdr:to>
    <xdr:sp macro="" textlink="">
      <xdr:nvSpPr>
        <xdr:cNvPr id="942" name="楕円 941">
          <a:extLst>
            <a:ext uri="{FF2B5EF4-FFF2-40B4-BE49-F238E27FC236}">
              <a16:creationId xmlns:a16="http://schemas.microsoft.com/office/drawing/2014/main" id="{00000000-0008-0000-0100-0000AE030000}"/>
            </a:ext>
          </a:extLst>
        </xdr:cNvPr>
        <xdr:cNvSpPr/>
      </xdr:nvSpPr>
      <xdr:spPr>
        <a:xfrm>
          <a:off x="16388080" y="181408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84125</xdr:rowOff>
    </xdr:from>
    <xdr:to>
      <xdr:col>102</xdr:col>
      <xdr:colOff>114300</xdr:colOff>
      <xdr:row>108</xdr:row>
      <xdr:rowOff>86488</xdr:rowOff>
    </xdr:to>
    <xdr:cxnSp macro="">
      <xdr:nvCxnSpPr>
        <xdr:cNvPr id="943" name="直線コネクタ 942">
          <a:extLst>
            <a:ext uri="{FF2B5EF4-FFF2-40B4-BE49-F238E27FC236}">
              <a16:creationId xmlns:a16="http://schemas.microsoft.com/office/drawing/2014/main" id="{00000000-0008-0000-0100-0000AF030000}"/>
            </a:ext>
          </a:extLst>
        </xdr:cNvPr>
        <xdr:cNvCxnSpPr/>
      </xdr:nvCxnSpPr>
      <xdr:spPr>
        <a:xfrm flipV="1">
          <a:off x="16431260" y="18189245"/>
          <a:ext cx="78232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146727</xdr:rowOff>
    </xdr:from>
    <xdr:ext cx="469744" cy="259045"/>
    <xdr:sp macro="" textlink="">
      <xdr:nvSpPr>
        <xdr:cNvPr id="944" name="n_1aveValue【公民館】&#10;一人当たり面積">
          <a:extLst>
            <a:ext uri="{FF2B5EF4-FFF2-40B4-BE49-F238E27FC236}">
              <a16:creationId xmlns:a16="http://schemas.microsoft.com/office/drawing/2014/main" id="{00000000-0008-0000-0100-0000B0030000}"/>
            </a:ext>
          </a:extLst>
        </xdr:cNvPr>
        <xdr:cNvSpPr txBox="1"/>
      </xdr:nvSpPr>
      <xdr:spPr>
        <a:xfrm>
          <a:off x="18561127" y="1791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145508</xdr:rowOff>
    </xdr:from>
    <xdr:ext cx="469744" cy="259045"/>
    <xdr:sp macro="" textlink="">
      <xdr:nvSpPr>
        <xdr:cNvPr id="945" name="n_2aveValue【公民館】&#10;一人当たり面積">
          <a:extLst>
            <a:ext uri="{FF2B5EF4-FFF2-40B4-BE49-F238E27FC236}">
              <a16:creationId xmlns:a16="http://schemas.microsoft.com/office/drawing/2014/main" id="{00000000-0008-0000-0100-0000B1030000}"/>
            </a:ext>
          </a:extLst>
        </xdr:cNvPr>
        <xdr:cNvSpPr txBox="1"/>
      </xdr:nvSpPr>
      <xdr:spPr>
        <a:xfrm>
          <a:off x="177762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145127</xdr:rowOff>
    </xdr:from>
    <xdr:ext cx="469744" cy="259045"/>
    <xdr:sp macro="" textlink="">
      <xdr:nvSpPr>
        <xdr:cNvPr id="946" name="n_3aveValue【公民館】&#10;一人当たり面積">
          <a:extLst>
            <a:ext uri="{FF2B5EF4-FFF2-40B4-BE49-F238E27FC236}">
              <a16:creationId xmlns:a16="http://schemas.microsoft.com/office/drawing/2014/main" id="{00000000-0008-0000-0100-0000B2030000}"/>
            </a:ext>
          </a:extLst>
        </xdr:cNvPr>
        <xdr:cNvSpPr txBox="1"/>
      </xdr:nvSpPr>
      <xdr:spPr>
        <a:xfrm>
          <a:off x="17001567" y="1791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139946</xdr:rowOff>
    </xdr:from>
    <xdr:ext cx="469744" cy="259045"/>
    <xdr:sp macro="" textlink="">
      <xdr:nvSpPr>
        <xdr:cNvPr id="947" name="n_4aveValue【公民館】&#10;一人当たり面積">
          <a:extLst>
            <a:ext uri="{FF2B5EF4-FFF2-40B4-BE49-F238E27FC236}">
              <a16:creationId xmlns:a16="http://schemas.microsoft.com/office/drawing/2014/main" id="{00000000-0008-0000-0100-0000B3030000}"/>
            </a:ext>
          </a:extLst>
        </xdr:cNvPr>
        <xdr:cNvSpPr txBox="1"/>
      </xdr:nvSpPr>
      <xdr:spPr>
        <a:xfrm>
          <a:off x="16226867" y="1790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121784</xdr:rowOff>
    </xdr:from>
    <xdr:ext cx="469744" cy="259045"/>
    <xdr:sp macro="" textlink="">
      <xdr:nvSpPr>
        <xdr:cNvPr id="948" name="n_1mainValue【公民館】&#10;一人当たり面積">
          <a:extLst>
            <a:ext uri="{FF2B5EF4-FFF2-40B4-BE49-F238E27FC236}">
              <a16:creationId xmlns:a16="http://schemas.microsoft.com/office/drawing/2014/main" id="{00000000-0008-0000-0100-0000B4030000}"/>
            </a:ext>
          </a:extLst>
        </xdr:cNvPr>
        <xdr:cNvSpPr txBox="1"/>
      </xdr:nvSpPr>
      <xdr:spPr>
        <a:xfrm>
          <a:off x="18561127" y="182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123462</xdr:rowOff>
    </xdr:from>
    <xdr:ext cx="469744" cy="259045"/>
    <xdr:sp macro="" textlink="">
      <xdr:nvSpPr>
        <xdr:cNvPr id="949" name="n_2mainValue【公民館】&#10;一人当たり面積">
          <a:extLst>
            <a:ext uri="{FF2B5EF4-FFF2-40B4-BE49-F238E27FC236}">
              <a16:creationId xmlns:a16="http://schemas.microsoft.com/office/drawing/2014/main" id="{00000000-0008-0000-0100-0000B5030000}"/>
            </a:ext>
          </a:extLst>
        </xdr:cNvPr>
        <xdr:cNvSpPr txBox="1"/>
      </xdr:nvSpPr>
      <xdr:spPr>
        <a:xfrm>
          <a:off x="17776267" y="182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126052</xdr:rowOff>
    </xdr:from>
    <xdr:ext cx="469744" cy="259045"/>
    <xdr:sp macro="" textlink="">
      <xdr:nvSpPr>
        <xdr:cNvPr id="950" name="n_3mainValue【公民館】&#10;一人当たり面積">
          <a:extLst>
            <a:ext uri="{FF2B5EF4-FFF2-40B4-BE49-F238E27FC236}">
              <a16:creationId xmlns:a16="http://schemas.microsoft.com/office/drawing/2014/main" id="{00000000-0008-0000-0100-0000B6030000}"/>
            </a:ext>
          </a:extLst>
        </xdr:cNvPr>
        <xdr:cNvSpPr txBox="1"/>
      </xdr:nvSpPr>
      <xdr:spPr>
        <a:xfrm>
          <a:off x="17001567" y="1823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128415</xdr:rowOff>
    </xdr:from>
    <xdr:ext cx="469744" cy="259045"/>
    <xdr:sp macro="" textlink="">
      <xdr:nvSpPr>
        <xdr:cNvPr id="951" name="n_4mainValue【公民館】&#10;一人当たり面積">
          <a:extLst>
            <a:ext uri="{FF2B5EF4-FFF2-40B4-BE49-F238E27FC236}">
              <a16:creationId xmlns:a16="http://schemas.microsoft.com/office/drawing/2014/main" id="{00000000-0008-0000-0100-0000B7030000}"/>
            </a:ext>
          </a:extLst>
        </xdr:cNvPr>
        <xdr:cNvSpPr txBox="1"/>
      </xdr:nvSpPr>
      <xdr:spPr>
        <a:xfrm>
          <a:off x="16226867" y="1823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00000000-0008-0000-0100-0000B8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0000000-0008-0000-0100-0000B9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0000000-0008-0000-0100-0000BA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類似団体平均と比較して特に有形固定資産減価償却率が高くなっている施設は、保育所（</a:t>
          </a:r>
          <a:r>
            <a:rPr kumimoji="1" lang="en-US" altLang="ja-JP" sz="1300">
              <a:latin typeface="ＭＳ Ｐゴシック" panose="020B0600070205080204" pitchFamily="50" charset="-128"/>
              <a:ea typeface="ＭＳ Ｐゴシック" panose="020B0600070205080204" pitchFamily="50" charset="-128"/>
            </a:rPr>
            <a:t>92.0</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今後、認定こども園への移行に伴い施設の使用中止を予定しているため、除却または長寿命化による再利用等の検討を行う。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岩手県田野畑村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3,061
3,026
156.19
4,524,944
4,335,614
156,113
2,355,011
5,268,957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47625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086225" y="926782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165752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124960"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47625</xdr:rowOff>
    </xdr:from>
    <xdr:to>
      <xdr:col>24</xdr:col>
      <xdr:colOff>152400</xdr:colOff>
      <xdr:row>55</xdr:row>
      <xdr:rowOff>47625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020820" y="926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158767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124960" y="1004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135890</xdr:rowOff>
    </xdr:from>
    <xdr:to>
      <xdr:col>24</xdr:col>
      <xdr:colOff>114300</xdr:colOff>
      <xdr:row>61</xdr:row>
      <xdr:rowOff>66040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036060" y="1019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128270</xdr:rowOff>
    </xdr:from>
    <xdr:to>
      <xdr:col>20</xdr:col>
      <xdr:colOff>38100</xdr:colOff>
      <xdr:row>61</xdr:row>
      <xdr:rowOff>58420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312160" y="10186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135890</xdr:rowOff>
    </xdr:from>
    <xdr:to>
      <xdr:col>15</xdr:col>
      <xdr:colOff>101600</xdr:colOff>
      <xdr:row>61</xdr:row>
      <xdr:rowOff>66040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514600" y="1019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166370</xdr:rowOff>
    </xdr:from>
    <xdr:to>
      <xdr:col>10</xdr:col>
      <xdr:colOff>165100</xdr:colOff>
      <xdr:row>61</xdr:row>
      <xdr:rowOff>96520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73990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118745</xdr:rowOff>
    </xdr:from>
    <xdr:to>
      <xdr:col>6</xdr:col>
      <xdr:colOff>38100</xdr:colOff>
      <xdr:row>61</xdr:row>
      <xdr:rowOff>48895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965200" y="10177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xdr:rowOff>
    </xdr:from>
    <xdr:to>
      <xdr:col>24</xdr:col>
      <xdr:colOff>114300</xdr:colOff>
      <xdr:row>62</xdr:row>
      <xdr:rowOff>115570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03606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163847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12496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143510</xdr:rowOff>
    </xdr:from>
    <xdr:to>
      <xdr:col>20</xdr:col>
      <xdr:colOff>38100</xdr:colOff>
      <xdr:row>62</xdr:row>
      <xdr:rowOff>73660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31216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64770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355340" y="1041654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514600" y="1032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62</xdr:row>
      <xdr:rowOff>22860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565400" y="1037844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7399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61</xdr:row>
      <xdr:rowOff>152400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1790700" y="1033653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965200" y="1024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110490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008380" y="1029462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74947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17056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82567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38570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113047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61100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65422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83630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64787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17056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38570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152417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61100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200-00008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74132</xdr:rowOff>
    </xdr:from>
    <xdr:to>
      <xdr:col>54</xdr:col>
      <xdr:colOff>189865</xdr:colOff>
      <xdr:row>64</xdr:row>
      <xdr:rowOff>99278</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219565" y="9294332"/>
          <a:ext cx="0" cy="1533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103105</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200-000085000000}"/>
            </a:ext>
          </a:extLst>
        </xdr:cNvPr>
        <xdr:cNvSpPr txBox="1"/>
      </xdr:nvSpPr>
      <xdr:spPr>
        <a:xfrm>
          <a:off x="9258300" y="1083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99278</xdr:rowOff>
    </xdr:from>
    <xdr:to>
      <xdr:col>55</xdr:col>
      <xdr:colOff>88900</xdr:colOff>
      <xdr:row>64</xdr:row>
      <xdr:rowOff>99278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154160" y="10828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20809</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200-000087000000}"/>
            </a:ext>
          </a:extLst>
        </xdr:cNvPr>
        <xdr:cNvSpPr txBox="1"/>
      </xdr:nvSpPr>
      <xdr:spPr>
        <a:xfrm>
          <a:off x="9258300" y="907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74132</xdr:rowOff>
    </xdr:from>
    <xdr:to>
      <xdr:col>55</xdr:col>
      <xdr:colOff>88900</xdr:colOff>
      <xdr:row>55</xdr:row>
      <xdr:rowOff>74132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9154160" y="92943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100420</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200-000089000000}"/>
            </a:ext>
          </a:extLst>
        </xdr:cNvPr>
        <xdr:cNvSpPr txBox="1"/>
      </xdr:nvSpPr>
      <xdr:spPr>
        <a:xfrm>
          <a:off x="9258300" y="10326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77543</xdr:rowOff>
    </xdr:from>
    <xdr:to>
      <xdr:col>55</xdr:col>
      <xdr:colOff>50800</xdr:colOff>
      <xdr:row>63</xdr:row>
      <xdr:rowOff>7693</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9192260" y="104712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91585</xdr:rowOff>
    </xdr:from>
    <xdr:to>
      <xdr:col>50</xdr:col>
      <xdr:colOff>165100</xdr:colOff>
      <xdr:row>63</xdr:row>
      <xdr:rowOff>21735</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8445500" y="10485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93218</xdr:rowOff>
    </xdr:from>
    <xdr:to>
      <xdr:col>46</xdr:col>
      <xdr:colOff>38100</xdr:colOff>
      <xdr:row>63</xdr:row>
      <xdr:rowOff>23368</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7670800" y="104868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92891</xdr:rowOff>
    </xdr:from>
    <xdr:to>
      <xdr:col>41</xdr:col>
      <xdr:colOff>101600</xdr:colOff>
      <xdr:row>63</xdr:row>
      <xdr:rowOff>23041</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6873240" y="10486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77216</xdr:rowOff>
    </xdr:from>
    <xdr:to>
      <xdr:col>36</xdr:col>
      <xdr:colOff>165100</xdr:colOff>
      <xdr:row>63</xdr:row>
      <xdr:rowOff>7366</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6098540" y="104708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125549</xdr:rowOff>
    </xdr:from>
    <xdr:to>
      <xdr:col>55</xdr:col>
      <xdr:colOff>50800</xdr:colOff>
      <xdr:row>64</xdr:row>
      <xdr:rowOff>55699</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192260" y="10686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40476</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200-000095000000}"/>
            </a:ext>
          </a:extLst>
        </xdr:cNvPr>
        <xdr:cNvSpPr txBox="1"/>
      </xdr:nvSpPr>
      <xdr:spPr>
        <a:xfrm>
          <a:off x="9258300" y="1060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127508</xdr:rowOff>
    </xdr:from>
    <xdr:to>
      <xdr:col>50</xdr:col>
      <xdr:colOff>165100</xdr:colOff>
      <xdr:row>64</xdr:row>
      <xdr:rowOff>57658</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445500" y="10688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4899</xdr:rowOff>
    </xdr:from>
    <xdr:to>
      <xdr:col>55</xdr:col>
      <xdr:colOff>0</xdr:colOff>
      <xdr:row>64</xdr:row>
      <xdr:rowOff>6858</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496300" y="10733859"/>
          <a:ext cx="7239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130447</xdr:rowOff>
    </xdr:from>
    <xdr:to>
      <xdr:col>46</xdr:col>
      <xdr:colOff>38100</xdr:colOff>
      <xdr:row>64</xdr:row>
      <xdr:rowOff>60597</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670800" y="10691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6858</xdr:rowOff>
    </xdr:from>
    <xdr:to>
      <xdr:col>50</xdr:col>
      <xdr:colOff>114300</xdr:colOff>
      <xdr:row>64</xdr:row>
      <xdr:rowOff>9797</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713980" y="10735818"/>
          <a:ext cx="78232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135019</xdr:rowOff>
    </xdr:from>
    <xdr:to>
      <xdr:col>41</xdr:col>
      <xdr:colOff>101600</xdr:colOff>
      <xdr:row>64</xdr:row>
      <xdr:rowOff>65169</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873240" y="10696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9797</xdr:rowOff>
    </xdr:from>
    <xdr:to>
      <xdr:col>45</xdr:col>
      <xdr:colOff>177800</xdr:colOff>
      <xdr:row>64</xdr:row>
      <xdr:rowOff>14369</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24040" y="10738757"/>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138938</xdr:rowOff>
    </xdr:from>
    <xdr:to>
      <xdr:col>36</xdr:col>
      <xdr:colOff>165100</xdr:colOff>
      <xdr:row>64</xdr:row>
      <xdr:rowOff>69088</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6098540" y="10700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14369</xdr:rowOff>
    </xdr:from>
    <xdr:to>
      <xdr:col>41</xdr:col>
      <xdr:colOff>50800</xdr:colOff>
      <xdr:row>64</xdr:row>
      <xdr:rowOff>18288</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6149340" y="10743329"/>
          <a:ext cx="7747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38262</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200-00009E000000}"/>
            </a:ext>
          </a:extLst>
        </xdr:cNvPr>
        <xdr:cNvSpPr txBox="1"/>
      </xdr:nvSpPr>
      <xdr:spPr>
        <a:xfrm>
          <a:off x="8271587" y="102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39895</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200-00009F000000}"/>
            </a:ext>
          </a:extLst>
        </xdr:cNvPr>
        <xdr:cNvSpPr txBox="1"/>
      </xdr:nvSpPr>
      <xdr:spPr>
        <a:xfrm>
          <a:off x="7509587" y="1026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39568</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200-0000A0000000}"/>
            </a:ext>
          </a:extLst>
        </xdr:cNvPr>
        <xdr:cNvSpPr txBox="1"/>
      </xdr:nvSpPr>
      <xdr:spPr>
        <a:xfrm>
          <a:off x="6712027" y="102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23893</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200-0000A1000000}"/>
            </a:ext>
          </a:extLst>
        </xdr:cNvPr>
        <xdr:cNvSpPr txBox="1"/>
      </xdr:nvSpPr>
      <xdr:spPr>
        <a:xfrm>
          <a:off x="5937327" y="1024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48785</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200-0000A2000000}"/>
            </a:ext>
          </a:extLst>
        </xdr:cNvPr>
        <xdr:cNvSpPr txBox="1"/>
      </xdr:nvSpPr>
      <xdr:spPr>
        <a:xfrm>
          <a:off x="8271587" y="1077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51724</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200-0000A3000000}"/>
            </a:ext>
          </a:extLst>
        </xdr:cNvPr>
        <xdr:cNvSpPr txBox="1"/>
      </xdr:nvSpPr>
      <xdr:spPr>
        <a:xfrm>
          <a:off x="7509587"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56296</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200-0000A4000000}"/>
            </a:ext>
          </a:extLst>
        </xdr:cNvPr>
        <xdr:cNvSpPr txBox="1"/>
      </xdr:nvSpPr>
      <xdr:spPr>
        <a:xfrm>
          <a:off x="6712027" y="1078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60215</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200-0000A5000000}"/>
            </a:ext>
          </a:extLst>
        </xdr:cNvPr>
        <xdr:cNvSpPr txBox="1"/>
      </xdr:nvSpPr>
      <xdr:spPr>
        <a:xfrm>
          <a:off x="59373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8" name="【保健センター・保健所】&#10;有形固定資産減価償却率グラフ枠">
          <a:extLst>
            <a:ext uri="{FF2B5EF4-FFF2-40B4-BE49-F238E27FC236}">
              <a16:creationId xmlns:a16="http://schemas.microsoft.com/office/drawing/2014/main" id="{00000000-0008-0000-0200-0000EE00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flipV="1">
          <a:off x="14375764" y="9453155"/>
          <a:ext cx="0" cy="140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40" name="【保健センター・保健所】&#10;有形固定資産減価償却率最小値テキスト">
          <a:extLst>
            <a:ext uri="{FF2B5EF4-FFF2-40B4-BE49-F238E27FC236}">
              <a16:creationId xmlns:a16="http://schemas.microsoft.com/office/drawing/2014/main" id="{00000000-0008-0000-0200-0000F0000000}"/>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242" name="【保健センター・保健所】&#10;有形固定資産減価償却率最大値テキスト">
          <a:extLst>
            <a:ext uri="{FF2B5EF4-FFF2-40B4-BE49-F238E27FC236}">
              <a16:creationId xmlns:a16="http://schemas.microsoft.com/office/drawing/2014/main" id="{00000000-0008-0000-0200-0000F2000000}"/>
            </a:ext>
          </a:extLst>
        </xdr:cNvPr>
        <xdr:cNvSpPr txBox="1"/>
      </xdr:nvSpPr>
      <xdr:spPr>
        <a:xfrm>
          <a:off x="14414500" y="923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42875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146430</xdr:rowOff>
    </xdr:from>
    <xdr:ext cx="405111" cy="259045"/>
    <xdr:sp macro="" textlink="">
      <xdr:nvSpPr>
        <xdr:cNvPr id="244" name="【保健センター・保健所】&#10;有形固定資産減価償却率平均値テキスト">
          <a:extLst>
            <a:ext uri="{FF2B5EF4-FFF2-40B4-BE49-F238E27FC236}">
              <a16:creationId xmlns:a16="http://schemas.microsoft.com/office/drawing/2014/main" id="{00000000-0008-0000-0200-0000F4000000}"/>
            </a:ext>
          </a:extLst>
        </xdr:cNvPr>
        <xdr:cNvSpPr txBox="1"/>
      </xdr:nvSpPr>
      <xdr:spPr>
        <a:xfrm>
          <a:off x="14414500" y="100371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168003</xdr:rowOff>
    </xdr:from>
    <xdr:to>
      <xdr:col>85</xdr:col>
      <xdr:colOff>177800</xdr:colOff>
      <xdr:row>60</xdr:row>
      <xdr:rowOff>98153</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14325600" y="1005876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161472</xdr:rowOff>
    </xdr:from>
    <xdr:to>
      <xdr:col>81</xdr:col>
      <xdr:colOff>101600</xdr:colOff>
      <xdr:row>60</xdr:row>
      <xdr:rowOff>91622</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13578840" y="1005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280414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2029440" y="100391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123916</xdr:rowOff>
    </xdr:from>
    <xdr:to>
      <xdr:col>67</xdr:col>
      <xdr:colOff>101600</xdr:colOff>
      <xdr:row>60</xdr:row>
      <xdr:rowOff>54066</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1123188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96157</xdr:rowOff>
    </xdr:from>
    <xdr:to>
      <xdr:col>85</xdr:col>
      <xdr:colOff>177800</xdr:colOff>
      <xdr:row>59</xdr:row>
      <xdr:rowOff>26307</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14325600" y="98192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119034</xdr:rowOff>
    </xdr:from>
    <xdr:ext cx="405111" cy="259045"/>
    <xdr:sp macro="" textlink="">
      <xdr:nvSpPr>
        <xdr:cNvPr id="256" name="【保健センター・保健所】&#10;有形固定資産減価償却率該当値テキスト">
          <a:extLst>
            <a:ext uri="{FF2B5EF4-FFF2-40B4-BE49-F238E27FC236}">
              <a16:creationId xmlns:a16="http://schemas.microsoft.com/office/drawing/2014/main" id="{00000000-0008-0000-0200-000000010000}"/>
            </a:ext>
          </a:extLst>
        </xdr:cNvPr>
        <xdr:cNvSpPr txBox="1"/>
      </xdr:nvSpPr>
      <xdr:spPr>
        <a:xfrm>
          <a:off x="14414500"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257" name="楕円 256">
          <a:extLst>
            <a:ext uri="{FF2B5EF4-FFF2-40B4-BE49-F238E27FC236}">
              <a16:creationId xmlns:a16="http://schemas.microsoft.com/office/drawing/2014/main" id="{00000000-0008-0000-0200-000001010000}"/>
            </a:ext>
          </a:extLst>
        </xdr:cNvPr>
        <xdr:cNvSpPr/>
      </xdr:nvSpPr>
      <xdr:spPr>
        <a:xfrm>
          <a:off x="135788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114300</xdr:rowOff>
    </xdr:from>
    <xdr:to>
      <xdr:col>85</xdr:col>
      <xdr:colOff>127000</xdr:colOff>
      <xdr:row>58</xdr:row>
      <xdr:rowOff>146957</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a:off x="13629640" y="983742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30843</xdr:rowOff>
    </xdr:from>
    <xdr:to>
      <xdr:col>76</xdr:col>
      <xdr:colOff>165100</xdr:colOff>
      <xdr:row>58</xdr:row>
      <xdr:rowOff>132443</xdr:rowOff>
    </xdr:to>
    <xdr:sp macro="" textlink="">
      <xdr:nvSpPr>
        <xdr:cNvPr id="259" name="楕円 258">
          <a:extLst>
            <a:ext uri="{FF2B5EF4-FFF2-40B4-BE49-F238E27FC236}">
              <a16:creationId xmlns:a16="http://schemas.microsoft.com/office/drawing/2014/main" id="{00000000-0008-0000-0200-000003010000}"/>
            </a:ext>
          </a:extLst>
        </xdr:cNvPr>
        <xdr:cNvSpPr/>
      </xdr:nvSpPr>
      <xdr:spPr>
        <a:xfrm>
          <a:off x="1280414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81643</xdr:rowOff>
    </xdr:from>
    <xdr:to>
      <xdr:col>81</xdr:col>
      <xdr:colOff>50800</xdr:colOff>
      <xdr:row>58</xdr:row>
      <xdr:rowOff>114300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12854940" y="9804763"/>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12029440" y="9725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48985</xdr:rowOff>
    </xdr:from>
    <xdr:to>
      <xdr:col>76</xdr:col>
      <xdr:colOff>114300</xdr:colOff>
      <xdr:row>58</xdr:row>
      <xdr:rowOff>81643</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a:off x="12072620" y="977210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136978</xdr:rowOff>
    </xdr:from>
    <xdr:to>
      <xdr:col>67</xdr:col>
      <xdr:colOff>101600</xdr:colOff>
      <xdr:row>58</xdr:row>
      <xdr:rowOff>67128</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11231880" y="9692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xdr:rowOff>
    </xdr:from>
    <xdr:to>
      <xdr:col>71</xdr:col>
      <xdr:colOff>177800</xdr:colOff>
      <xdr:row>58</xdr:row>
      <xdr:rowOff>48985</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11282680" y="9739448"/>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82749</xdr:rowOff>
    </xdr:from>
    <xdr:ext cx="405111" cy="259045"/>
    <xdr:sp macro="" textlink="">
      <xdr:nvSpPr>
        <xdr:cNvPr id="265" name="n_1aveValue【保健センター・保健所】&#10;有形固定資産減価償却率">
          <a:extLst>
            <a:ext uri="{FF2B5EF4-FFF2-40B4-BE49-F238E27FC236}">
              <a16:creationId xmlns:a16="http://schemas.microsoft.com/office/drawing/2014/main" id="{00000000-0008-0000-0200-000009010000}"/>
            </a:ext>
          </a:extLst>
        </xdr:cNvPr>
        <xdr:cNvSpPr txBox="1"/>
      </xdr:nvSpPr>
      <xdr:spPr>
        <a:xfrm>
          <a:off x="13437244" y="1014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94178</xdr:rowOff>
    </xdr:from>
    <xdr:ext cx="405111" cy="259045"/>
    <xdr:sp macro="" textlink="">
      <xdr:nvSpPr>
        <xdr:cNvPr id="266" name="n_2aveValue【保健センター・保健所】&#10;有形固定資産減価償却率">
          <a:extLst>
            <a:ext uri="{FF2B5EF4-FFF2-40B4-BE49-F238E27FC236}">
              <a16:creationId xmlns:a16="http://schemas.microsoft.com/office/drawing/2014/main" id="{00000000-0008-0000-0200-00000A010000}"/>
            </a:ext>
          </a:extLst>
        </xdr:cNvPr>
        <xdr:cNvSpPr txBox="1"/>
      </xdr:nvSpPr>
      <xdr:spPr>
        <a:xfrm>
          <a:off x="12675244"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69686</xdr:rowOff>
    </xdr:from>
    <xdr:ext cx="405111" cy="259045"/>
    <xdr:sp macro="" textlink="">
      <xdr:nvSpPr>
        <xdr:cNvPr id="267" name="n_3aveValue【保健センター・保健所】&#10;有形固定資産減価償却率">
          <a:extLst>
            <a:ext uri="{FF2B5EF4-FFF2-40B4-BE49-F238E27FC236}">
              <a16:creationId xmlns:a16="http://schemas.microsoft.com/office/drawing/2014/main" id="{00000000-0008-0000-0200-00000B010000}"/>
            </a:ext>
          </a:extLst>
        </xdr:cNvPr>
        <xdr:cNvSpPr txBox="1"/>
      </xdr:nvSpPr>
      <xdr:spPr>
        <a:xfrm>
          <a:off x="11900544" y="1012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45193</xdr:rowOff>
    </xdr:from>
    <xdr:ext cx="405111" cy="259045"/>
    <xdr:sp macro="" textlink="">
      <xdr:nvSpPr>
        <xdr:cNvPr id="268" name="n_4aveValue【保健センター・保健所】&#10;有形固定資産減価償却率">
          <a:extLst>
            <a:ext uri="{FF2B5EF4-FFF2-40B4-BE49-F238E27FC236}">
              <a16:creationId xmlns:a16="http://schemas.microsoft.com/office/drawing/2014/main" id="{00000000-0008-0000-0200-00000C010000}"/>
            </a:ext>
          </a:extLst>
        </xdr:cNvPr>
        <xdr:cNvSpPr txBox="1"/>
      </xdr:nvSpPr>
      <xdr:spPr>
        <a:xfrm>
          <a:off x="1110298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269" name="n_1mainValue【保健センター・保健所】&#10;有形固定資産減価償却率">
          <a:extLst>
            <a:ext uri="{FF2B5EF4-FFF2-40B4-BE49-F238E27FC236}">
              <a16:creationId xmlns:a16="http://schemas.microsoft.com/office/drawing/2014/main" id="{00000000-0008-0000-0200-00000D010000}"/>
            </a:ext>
          </a:extLst>
        </xdr:cNvPr>
        <xdr:cNvSpPr txBox="1"/>
      </xdr:nvSpPr>
      <xdr:spPr>
        <a:xfrm>
          <a:off x="134372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148970</xdr:rowOff>
    </xdr:from>
    <xdr:ext cx="405111" cy="259045"/>
    <xdr:sp macro="" textlink="">
      <xdr:nvSpPr>
        <xdr:cNvPr id="270" name="n_2mainValue【保健センター・保健所】&#10;有形固定資産減価償却率">
          <a:extLst>
            <a:ext uri="{FF2B5EF4-FFF2-40B4-BE49-F238E27FC236}">
              <a16:creationId xmlns:a16="http://schemas.microsoft.com/office/drawing/2014/main" id="{00000000-0008-0000-0200-00000E010000}"/>
            </a:ext>
          </a:extLst>
        </xdr:cNvPr>
        <xdr:cNvSpPr txBox="1"/>
      </xdr:nvSpPr>
      <xdr:spPr>
        <a:xfrm>
          <a:off x="12675244" y="9536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271" name="n_3mainValue【保健センター・保健所】&#10;有形固定資産減価償却率">
          <a:extLst>
            <a:ext uri="{FF2B5EF4-FFF2-40B4-BE49-F238E27FC236}">
              <a16:creationId xmlns:a16="http://schemas.microsoft.com/office/drawing/2014/main" id="{00000000-0008-0000-0200-00000F010000}"/>
            </a:ext>
          </a:extLst>
        </xdr:cNvPr>
        <xdr:cNvSpPr txBox="1"/>
      </xdr:nvSpPr>
      <xdr:spPr>
        <a:xfrm>
          <a:off x="11900544" y="950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83655</xdr:rowOff>
    </xdr:from>
    <xdr:ext cx="405111" cy="259045"/>
    <xdr:sp macro="" textlink="">
      <xdr:nvSpPr>
        <xdr:cNvPr id="272" name="n_4mainValue【保健センター・保健所】&#10;有形固定資産減価償却率">
          <a:extLst>
            <a:ext uri="{FF2B5EF4-FFF2-40B4-BE49-F238E27FC236}">
              <a16:creationId xmlns:a16="http://schemas.microsoft.com/office/drawing/2014/main" id="{00000000-0008-0000-0200-000010010000}"/>
            </a:ext>
          </a:extLst>
        </xdr:cNvPr>
        <xdr:cNvSpPr txBox="1"/>
      </xdr:nvSpPr>
      <xdr:spPr>
        <a:xfrm>
          <a:off x="11102984" y="947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1" name="【保健センター・保健所】&#10;一人当たり面積グラフ枠">
          <a:extLst>
            <a:ext uri="{FF2B5EF4-FFF2-40B4-BE49-F238E27FC236}">
              <a16:creationId xmlns:a16="http://schemas.microsoft.com/office/drawing/2014/main" id="{00000000-0008-0000-0200-000023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xdr:rowOff>
    </xdr:from>
    <xdr:to>
      <xdr:col>116</xdr:col>
      <xdr:colOff>62864</xdr:colOff>
      <xdr:row>63</xdr:row>
      <xdr:rowOff>46863</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flipV="1">
          <a:off x="19509104" y="9388411"/>
          <a:ext cx="0" cy="121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50690</xdr:rowOff>
    </xdr:from>
    <xdr:ext cx="469744" cy="259045"/>
    <xdr:sp macro="" textlink="">
      <xdr:nvSpPr>
        <xdr:cNvPr id="293" name="【保健センター・保健所】&#10;一人当たり面積最小値テキスト">
          <a:extLst>
            <a:ext uri="{FF2B5EF4-FFF2-40B4-BE49-F238E27FC236}">
              <a16:creationId xmlns:a16="http://schemas.microsoft.com/office/drawing/2014/main" id="{00000000-0008-0000-0200-000025010000}"/>
            </a:ext>
          </a:extLst>
        </xdr:cNvPr>
        <xdr:cNvSpPr txBox="1"/>
      </xdr:nvSpPr>
      <xdr:spPr>
        <a:xfrm>
          <a:off x="19547840" y="1061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46863</xdr:rowOff>
    </xdr:from>
    <xdr:to>
      <xdr:col>116</xdr:col>
      <xdr:colOff>152400</xdr:colOff>
      <xdr:row>63</xdr:row>
      <xdr:rowOff>46863</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19443700" y="1060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118698</xdr:rowOff>
    </xdr:from>
    <xdr:ext cx="469744" cy="259045"/>
    <xdr:sp macro="" textlink="">
      <xdr:nvSpPr>
        <xdr:cNvPr id="295" name="【保健センター・保健所】&#10;一人当たり面積最大値テキスト">
          <a:extLst>
            <a:ext uri="{FF2B5EF4-FFF2-40B4-BE49-F238E27FC236}">
              <a16:creationId xmlns:a16="http://schemas.microsoft.com/office/drawing/2014/main" id="{00000000-0008-0000-0200-000027010000}"/>
            </a:ext>
          </a:extLst>
        </xdr:cNvPr>
        <xdr:cNvSpPr txBox="1"/>
      </xdr:nvSpPr>
      <xdr:spPr>
        <a:xfrm>
          <a:off x="19547840" y="91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xdr:rowOff>
    </xdr:from>
    <xdr:to>
      <xdr:col>116</xdr:col>
      <xdr:colOff>152400</xdr:colOff>
      <xdr:row>56</xdr:row>
      <xdr:rowOff>571</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19443700" y="9388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105808</xdr:rowOff>
    </xdr:from>
    <xdr:ext cx="469744" cy="259045"/>
    <xdr:sp macro="" textlink="">
      <xdr:nvSpPr>
        <xdr:cNvPr id="297" name="【保健センター・保健所】&#10;一人当たり面積平均値テキスト">
          <a:extLst>
            <a:ext uri="{FF2B5EF4-FFF2-40B4-BE49-F238E27FC236}">
              <a16:creationId xmlns:a16="http://schemas.microsoft.com/office/drawing/2014/main" id="{00000000-0008-0000-0200-000029010000}"/>
            </a:ext>
          </a:extLst>
        </xdr:cNvPr>
        <xdr:cNvSpPr txBox="1"/>
      </xdr:nvSpPr>
      <xdr:spPr>
        <a:xfrm>
          <a:off x="19547840" y="10164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82931</xdr:rowOff>
    </xdr:from>
    <xdr:to>
      <xdr:col>116</xdr:col>
      <xdr:colOff>114300</xdr:colOff>
      <xdr:row>62</xdr:row>
      <xdr:rowOff>13081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458940" y="10308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92646</xdr:rowOff>
    </xdr:from>
    <xdr:to>
      <xdr:col>112</xdr:col>
      <xdr:colOff>38100</xdr:colOff>
      <xdr:row>62</xdr:row>
      <xdr:rowOff>22796</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8735040" y="103186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110934</xdr:rowOff>
    </xdr:from>
    <xdr:to>
      <xdr:col>107</xdr:col>
      <xdr:colOff>101600</xdr:colOff>
      <xdr:row>62</xdr:row>
      <xdr:rowOff>41084</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7937480" y="10336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134938</xdr:rowOff>
    </xdr:from>
    <xdr:to>
      <xdr:col>102</xdr:col>
      <xdr:colOff>165100</xdr:colOff>
      <xdr:row>62</xdr:row>
      <xdr:rowOff>65088</xdr:rowOff>
    </xdr:to>
    <xdr:sp macro="" textlink="">
      <xdr:nvSpPr>
        <xdr:cNvPr id="301" name="フローチャート: 判断 300">
          <a:extLst>
            <a:ext uri="{FF2B5EF4-FFF2-40B4-BE49-F238E27FC236}">
              <a16:creationId xmlns:a16="http://schemas.microsoft.com/office/drawing/2014/main" id="{00000000-0008-0000-0200-00002D010000}"/>
            </a:ext>
          </a:extLst>
        </xdr:cNvPr>
        <xdr:cNvSpPr/>
      </xdr:nvSpPr>
      <xdr:spPr>
        <a:xfrm>
          <a:off x="17162780" y="10360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116078</xdr:rowOff>
    </xdr:from>
    <xdr:to>
      <xdr:col>98</xdr:col>
      <xdr:colOff>38100</xdr:colOff>
      <xdr:row>62</xdr:row>
      <xdr:rowOff>46228</xdr:rowOff>
    </xdr:to>
    <xdr:sp macro="" textlink="">
      <xdr:nvSpPr>
        <xdr:cNvPr id="302" name="フローチャート: 判断 301">
          <a:extLst>
            <a:ext uri="{FF2B5EF4-FFF2-40B4-BE49-F238E27FC236}">
              <a16:creationId xmlns:a16="http://schemas.microsoft.com/office/drawing/2014/main" id="{00000000-0008-0000-0200-00002E010000}"/>
            </a:ext>
          </a:extLst>
        </xdr:cNvPr>
        <xdr:cNvSpPr/>
      </xdr:nvSpPr>
      <xdr:spPr>
        <a:xfrm>
          <a:off x="16388080" y="10342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79502</xdr:rowOff>
    </xdr:from>
    <xdr:to>
      <xdr:col>116</xdr:col>
      <xdr:colOff>114300</xdr:colOff>
      <xdr:row>63</xdr:row>
      <xdr:rowOff>9652</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458940" y="1047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165879</xdr:rowOff>
    </xdr:from>
    <xdr:ext cx="469744" cy="259045"/>
    <xdr:sp macro="" textlink="">
      <xdr:nvSpPr>
        <xdr:cNvPr id="309" name="【保健センター・保健所】&#10;一人当たり面積該当値テキスト">
          <a:extLst>
            <a:ext uri="{FF2B5EF4-FFF2-40B4-BE49-F238E27FC236}">
              <a16:creationId xmlns:a16="http://schemas.microsoft.com/office/drawing/2014/main" id="{00000000-0008-0000-0200-000035010000}"/>
            </a:ext>
          </a:extLst>
        </xdr:cNvPr>
        <xdr:cNvSpPr txBox="1"/>
      </xdr:nvSpPr>
      <xdr:spPr>
        <a:xfrm>
          <a:off x="19547840" y="1039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81217</xdr:rowOff>
    </xdr:from>
    <xdr:to>
      <xdr:col>112</xdr:col>
      <xdr:colOff>38100</xdr:colOff>
      <xdr:row>63</xdr:row>
      <xdr:rowOff>11367</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8735040" y="104748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130302</xdr:rowOff>
    </xdr:from>
    <xdr:to>
      <xdr:col>116</xdr:col>
      <xdr:colOff>63500</xdr:colOff>
      <xdr:row>62</xdr:row>
      <xdr:rowOff>132017</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flipV="1">
          <a:off x="18778220" y="10523982"/>
          <a:ext cx="73152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83503</xdr:rowOff>
    </xdr:from>
    <xdr:to>
      <xdr:col>107</xdr:col>
      <xdr:colOff>101600</xdr:colOff>
      <xdr:row>63</xdr:row>
      <xdr:rowOff>13653</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7937480" y="10477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132017</xdr:rowOff>
    </xdr:from>
    <xdr:to>
      <xdr:col>111</xdr:col>
      <xdr:colOff>177800</xdr:colOff>
      <xdr:row>62</xdr:row>
      <xdr:rowOff>134303</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7988280" y="10525697"/>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86931</xdr:rowOff>
    </xdr:from>
    <xdr:to>
      <xdr:col>102</xdr:col>
      <xdr:colOff>165100</xdr:colOff>
      <xdr:row>63</xdr:row>
      <xdr:rowOff>17081</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7162780" y="10480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134303</xdr:rowOff>
    </xdr:from>
    <xdr:to>
      <xdr:col>107</xdr:col>
      <xdr:colOff>50800</xdr:colOff>
      <xdr:row>62</xdr:row>
      <xdr:rowOff>137731</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flipV="1">
          <a:off x="17213580" y="10527983"/>
          <a:ext cx="7747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90360</xdr:rowOff>
    </xdr:from>
    <xdr:to>
      <xdr:col>98</xdr:col>
      <xdr:colOff>38100</xdr:colOff>
      <xdr:row>63</xdr:row>
      <xdr:rowOff>20510</xdr:rowOff>
    </xdr:to>
    <xdr:sp macro="" textlink="">
      <xdr:nvSpPr>
        <xdr:cNvPr id="316" name="楕円 315">
          <a:extLst>
            <a:ext uri="{FF2B5EF4-FFF2-40B4-BE49-F238E27FC236}">
              <a16:creationId xmlns:a16="http://schemas.microsoft.com/office/drawing/2014/main" id="{00000000-0008-0000-0200-00003C010000}"/>
            </a:ext>
          </a:extLst>
        </xdr:cNvPr>
        <xdr:cNvSpPr/>
      </xdr:nvSpPr>
      <xdr:spPr>
        <a:xfrm>
          <a:off x="16388080" y="10484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137731</xdr:rowOff>
    </xdr:from>
    <xdr:to>
      <xdr:col>102</xdr:col>
      <xdr:colOff>114300</xdr:colOff>
      <xdr:row>62</xdr:row>
      <xdr:rowOff>141160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flipV="1">
          <a:off x="16431260" y="10531411"/>
          <a:ext cx="78232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39323</xdr:rowOff>
    </xdr:from>
    <xdr:ext cx="469744" cy="259045"/>
    <xdr:sp macro="" textlink="">
      <xdr:nvSpPr>
        <xdr:cNvPr id="318" name="n_1aveValue【保健センター・保健所】&#10;一人当たり面積">
          <a:extLst>
            <a:ext uri="{FF2B5EF4-FFF2-40B4-BE49-F238E27FC236}">
              <a16:creationId xmlns:a16="http://schemas.microsoft.com/office/drawing/2014/main" id="{00000000-0008-0000-0200-00003E010000}"/>
            </a:ext>
          </a:extLst>
        </xdr:cNvPr>
        <xdr:cNvSpPr txBox="1"/>
      </xdr:nvSpPr>
      <xdr:spPr>
        <a:xfrm>
          <a:off x="18561127" y="1009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57611</xdr:rowOff>
    </xdr:from>
    <xdr:ext cx="469744" cy="259045"/>
    <xdr:sp macro="" textlink="">
      <xdr:nvSpPr>
        <xdr:cNvPr id="319" name="n_2aveValue【保健センター・保健所】&#10;一人当たり面積">
          <a:extLst>
            <a:ext uri="{FF2B5EF4-FFF2-40B4-BE49-F238E27FC236}">
              <a16:creationId xmlns:a16="http://schemas.microsoft.com/office/drawing/2014/main" id="{00000000-0008-0000-0200-00003F010000}"/>
            </a:ext>
          </a:extLst>
        </xdr:cNvPr>
        <xdr:cNvSpPr txBox="1"/>
      </xdr:nvSpPr>
      <xdr:spPr>
        <a:xfrm>
          <a:off x="17776267" y="1011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81615</xdr:rowOff>
    </xdr:from>
    <xdr:ext cx="469744" cy="259045"/>
    <xdr:sp macro="" textlink="">
      <xdr:nvSpPr>
        <xdr:cNvPr id="320" name="n_3aveValue【保健センター・保健所】&#10;一人当たり面積">
          <a:extLst>
            <a:ext uri="{FF2B5EF4-FFF2-40B4-BE49-F238E27FC236}">
              <a16:creationId xmlns:a16="http://schemas.microsoft.com/office/drawing/2014/main" id="{00000000-0008-0000-0200-000040010000}"/>
            </a:ext>
          </a:extLst>
        </xdr:cNvPr>
        <xdr:cNvSpPr txBox="1"/>
      </xdr:nvSpPr>
      <xdr:spPr>
        <a:xfrm>
          <a:off x="17001567" y="1014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62755</xdr:rowOff>
    </xdr:from>
    <xdr:ext cx="469744" cy="259045"/>
    <xdr:sp macro="" textlink="">
      <xdr:nvSpPr>
        <xdr:cNvPr id="321" name="n_4aveValue【保健センター・保健所】&#10;一人当たり面積">
          <a:extLst>
            <a:ext uri="{FF2B5EF4-FFF2-40B4-BE49-F238E27FC236}">
              <a16:creationId xmlns:a16="http://schemas.microsoft.com/office/drawing/2014/main" id="{00000000-0008-0000-0200-000041010000}"/>
            </a:ext>
          </a:extLst>
        </xdr:cNvPr>
        <xdr:cNvSpPr txBox="1"/>
      </xdr:nvSpPr>
      <xdr:spPr>
        <a:xfrm>
          <a:off x="1622686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2494</xdr:rowOff>
    </xdr:from>
    <xdr:ext cx="469744" cy="259045"/>
    <xdr:sp macro="" textlink="">
      <xdr:nvSpPr>
        <xdr:cNvPr id="322" name="n_1mainValue【保健センター・保健所】&#10;一人当たり面積">
          <a:extLst>
            <a:ext uri="{FF2B5EF4-FFF2-40B4-BE49-F238E27FC236}">
              <a16:creationId xmlns:a16="http://schemas.microsoft.com/office/drawing/2014/main" id="{00000000-0008-0000-0200-000042010000}"/>
            </a:ext>
          </a:extLst>
        </xdr:cNvPr>
        <xdr:cNvSpPr txBox="1"/>
      </xdr:nvSpPr>
      <xdr:spPr>
        <a:xfrm>
          <a:off x="18561127" y="1056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4780</xdr:rowOff>
    </xdr:from>
    <xdr:ext cx="469744" cy="259045"/>
    <xdr:sp macro="" textlink="">
      <xdr:nvSpPr>
        <xdr:cNvPr id="323" name="n_2mainValue【保健センター・保健所】&#10;一人当たり面積">
          <a:extLst>
            <a:ext uri="{FF2B5EF4-FFF2-40B4-BE49-F238E27FC236}">
              <a16:creationId xmlns:a16="http://schemas.microsoft.com/office/drawing/2014/main" id="{00000000-0008-0000-0200-000043010000}"/>
            </a:ext>
          </a:extLst>
        </xdr:cNvPr>
        <xdr:cNvSpPr txBox="1"/>
      </xdr:nvSpPr>
      <xdr:spPr>
        <a:xfrm>
          <a:off x="17776267" y="1056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8208</xdr:rowOff>
    </xdr:from>
    <xdr:ext cx="469744" cy="259045"/>
    <xdr:sp macro="" textlink="">
      <xdr:nvSpPr>
        <xdr:cNvPr id="324" name="n_3mainValue【保健センター・保健所】&#10;一人当たり面積">
          <a:extLst>
            <a:ext uri="{FF2B5EF4-FFF2-40B4-BE49-F238E27FC236}">
              <a16:creationId xmlns:a16="http://schemas.microsoft.com/office/drawing/2014/main" id="{00000000-0008-0000-0200-000044010000}"/>
            </a:ext>
          </a:extLst>
        </xdr:cNvPr>
        <xdr:cNvSpPr txBox="1"/>
      </xdr:nvSpPr>
      <xdr:spPr>
        <a:xfrm>
          <a:off x="17001567" y="1056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11637</xdr:rowOff>
    </xdr:from>
    <xdr:ext cx="469744" cy="259045"/>
    <xdr:sp macro="" textlink="">
      <xdr:nvSpPr>
        <xdr:cNvPr id="325" name="n_4mainValue【保健センター・保健所】&#10;一人当たり面積">
          <a:extLst>
            <a:ext uri="{FF2B5EF4-FFF2-40B4-BE49-F238E27FC236}">
              <a16:creationId xmlns:a16="http://schemas.microsoft.com/office/drawing/2014/main" id="{00000000-0008-0000-0200-000045010000}"/>
            </a:ext>
          </a:extLst>
        </xdr:cNvPr>
        <xdr:cNvSpPr txBox="1"/>
      </xdr:nvSpPr>
      <xdr:spPr>
        <a:xfrm>
          <a:off x="16226867" y="105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00000000-0008-0000-0200-00005E01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109945</xdr:rowOff>
    </xdr:from>
    <xdr:to>
      <xdr:col>85</xdr:col>
      <xdr:colOff>126364</xdr:colOff>
      <xdr:row>86</xdr:row>
      <xdr:rowOff>168729</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flipV="1">
          <a:off x="14375764" y="13018225"/>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2" name="【消防施設】&#10;有形固定資産減価償却率最小値テキスト">
          <a:extLst>
            <a:ext uri="{FF2B5EF4-FFF2-40B4-BE49-F238E27FC236}">
              <a16:creationId xmlns:a16="http://schemas.microsoft.com/office/drawing/2014/main" id="{00000000-0008-0000-0200-00006001000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56622</xdr:rowOff>
    </xdr:from>
    <xdr:ext cx="340478" cy="259045"/>
    <xdr:sp macro="" textlink="">
      <xdr:nvSpPr>
        <xdr:cNvPr id="354" name="【消防施設】&#10;有形固定資産減価償却率最大値テキスト">
          <a:extLst>
            <a:ext uri="{FF2B5EF4-FFF2-40B4-BE49-F238E27FC236}">
              <a16:creationId xmlns:a16="http://schemas.microsoft.com/office/drawing/2014/main" id="{00000000-0008-0000-0200-000062010000}"/>
            </a:ext>
          </a:extLst>
        </xdr:cNvPr>
        <xdr:cNvSpPr txBox="1"/>
      </xdr:nvSpPr>
      <xdr:spPr>
        <a:xfrm>
          <a:off x="14414500" y="127972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109945</xdr:rowOff>
    </xdr:from>
    <xdr:to>
      <xdr:col>86</xdr:col>
      <xdr:colOff>25400</xdr:colOff>
      <xdr:row>77</xdr:row>
      <xdr:rowOff>109945</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4287500" y="13018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133911</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00000000-0008-0000-0200-000064010000}"/>
            </a:ext>
          </a:extLst>
        </xdr:cNvPr>
        <xdr:cNvSpPr txBox="1"/>
      </xdr:nvSpPr>
      <xdr:spPr>
        <a:xfrm>
          <a:off x="14414500" y="13880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155484</xdr:rowOff>
    </xdr:from>
    <xdr:to>
      <xdr:col>85</xdr:col>
      <xdr:colOff>177800</xdr:colOff>
      <xdr:row>83</xdr:row>
      <xdr:rowOff>85634</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14325600" y="1390196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116295</xdr:rowOff>
    </xdr:from>
    <xdr:to>
      <xdr:col>81</xdr:col>
      <xdr:colOff>101600</xdr:colOff>
      <xdr:row>83</xdr:row>
      <xdr:rowOff>46445</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13578840" y="13862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137523</xdr:rowOff>
    </xdr:from>
    <xdr:to>
      <xdr:col>76</xdr:col>
      <xdr:colOff>165100</xdr:colOff>
      <xdr:row>83</xdr:row>
      <xdr:rowOff>67673</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12804140" y="138840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28121</xdr:rowOff>
    </xdr:from>
    <xdr:to>
      <xdr:col>72</xdr:col>
      <xdr:colOff>38100</xdr:colOff>
      <xdr:row>83</xdr:row>
      <xdr:rowOff>129721</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1202944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5262</xdr:rowOff>
    </xdr:from>
    <xdr:to>
      <xdr:col>67</xdr:col>
      <xdr:colOff>101600</xdr:colOff>
      <xdr:row>83</xdr:row>
      <xdr:rowOff>106862</xdr:rowOff>
    </xdr:to>
    <xdr:sp macro="" textlink="">
      <xdr:nvSpPr>
        <xdr:cNvPr id="361" name="フローチャート: 判断 360">
          <a:extLst>
            <a:ext uri="{FF2B5EF4-FFF2-40B4-BE49-F238E27FC236}">
              <a16:creationId xmlns:a16="http://schemas.microsoft.com/office/drawing/2014/main" id="{00000000-0008-0000-0200-000069010000}"/>
            </a:ext>
          </a:extLst>
        </xdr:cNvPr>
        <xdr:cNvSpPr/>
      </xdr:nvSpPr>
      <xdr:spPr>
        <a:xfrm>
          <a:off x="11231880" y="1391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93436</xdr:rowOff>
    </xdr:from>
    <xdr:to>
      <xdr:col>85</xdr:col>
      <xdr:colOff>177800</xdr:colOff>
      <xdr:row>81</xdr:row>
      <xdr:rowOff>23586</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14325600" y="135046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116313</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00000000-0008-0000-0200-000070010000}"/>
            </a:ext>
          </a:extLst>
        </xdr:cNvPr>
        <xdr:cNvSpPr txBox="1"/>
      </xdr:nvSpPr>
      <xdr:spPr>
        <a:xfrm>
          <a:off x="14414500" y="1335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62412</xdr:rowOff>
    </xdr:from>
    <xdr:to>
      <xdr:col>81</xdr:col>
      <xdr:colOff>101600</xdr:colOff>
      <xdr:row>80</xdr:row>
      <xdr:rowOff>164012</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13578840" y="134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113212</xdr:rowOff>
    </xdr:from>
    <xdr:to>
      <xdr:col>85</xdr:col>
      <xdr:colOff>127000</xdr:colOff>
      <xdr:row>80</xdr:row>
      <xdr:rowOff>144236</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13629640" y="13524412"/>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10161</xdr:rowOff>
    </xdr:from>
    <xdr:to>
      <xdr:col>76</xdr:col>
      <xdr:colOff>165100</xdr:colOff>
      <xdr:row>80</xdr:row>
      <xdr:rowOff>111761</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1280414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60961</xdr:rowOff>
    </xdr:from>
    <xdr:to>
      <xdr:col>81</xdr:col>
      <xdr:colOff>50800</xdr:colOff>
      <xdr:row>80</xdr:row>
      <xdr:rowOff>113212</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2854940" y="13472161"/>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152219</xdr:rowOff>
    </xdr:from>
    <xdr:to>
      <xdr:col>72</xdr:col>
      <xdr:colOff>38100</xdr:colOff>
      <xdr:row>80</xdr:row>
      <xdr:rowOff>82369</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12029440" y="13395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31569</xdr:rowOff>
    </xdr:from>
    <xdr:to>
      <xdr:col>76</xdr:col>
      <xdr:colOff>114300</xdr:colOff>
      <xdr:row>80</xdr:row>
      <xdr:rowOff>60961</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12072620" y="13442769"/>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113030</xdr:rowOff>
    </xdr:from>
    <xdr:to>
      <xdr:col>67</xdr:col>
      <xdr:colOff>101600</xdr:colOff>
      <xdr:row>80</xdr:row>
      <xdr:rowOff>43180</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11231880" y="1335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163830</xdr:rowOff>
    </xdr:from>
    <xdr:to>
      <xdr:col>71</xdr:col>
      <xdr:colOff>177800</xdr:colOff>
      <xdr:row>80</xdr:row>
      <xdr:rowOff>31569</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11282680" y="13407390"/>
          <a:ext cx="78994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37572</xdr:rowOff>
    </xdr:from>
    <xdr:ext cx="405111" cy="259045"/>
    <xdr:sp macro="" textlink="">
      <xdr:nvSpPr>
        <xdr:cNvPr id="377" name="n_1aveValue【消防施設】&#10;有形固定資産減価償却率">
          <a:extLst>
            <a:ext uri="{FF2B5EF4-FFF2-40B4-BE49-F238E27FC236}">
              <a16:creationId xmlns:a16="http://schemas.microsoft.com/office/drawing/2014/main" id="{00000000-0008-0000-0200-000079010000}"/>
            </a:ext>
          </a:extLst>
        </xdr:cNvPr>
        <xdr:cNvSpPr txBox="1"/>
      </xdr:nvSpPr>
      <xdr:spPr>
        <a:xfrm>
          <a:off x="13437244" y="139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58800</xdr:rowOff>
    </xdr:from>
    <xdr:ext cx="405111" cy="259045"/>
    <xdr:sp macro="" textlink="">
      <xdr:nvSpPr>
        <xdr:cNvPr id="378" name="n_2aveValue【消防施設】&#10;有形固定資産減価償却率">
          <a:extLst>
            <a:ext uri="{FF2B5EF4-FFF2-40B4-BE49-F238E27FC236}">
              <a16:creationId xmlns:a16="http://schemas.microsoft.com/office/drawing/2014/main" id="{00000000-0008-0000-0200-00007A010000}"/>
            </a:ext>
          </a:extLst>
        </xdr:cNvPr>
        <xdr:cNvSpPr txBox="1"/>
      </xdr:nvSpPr>
      <xdr:spPr>
        <a:xfrm>
          <a:off x="12675244" y="1397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120848</xdr:rowOff>
    </xdr:from>
    <xdr:ext cx="405111" cy="259045"/>
    <xdr:sp macro="" textlink="">
      <xdr:nvSpPr>
        <xdr:cNvPr id="379" name="n_3aveValue【消防施設】&#10;有形固定資産減価償却率">
          <a:extLst>
            <a:ext uri="{FF2B5EF4-FFF2-40B4-BE49-F238E27FC236}">
              <a16:creationId xmlns:a16="http://schemas.microsoft.com/office/drawing/2014/main" id="{00000000-0008-0000-0200-00007B010000}"/>
            </a:ext>
          </a:extLst>
        </xdr:cNvPr>
        <xdr:cNvSpPr txBox="1"/>
      </xdr:nvSpPr>
      <xdr:spPr>
        <a:xfrm>
          <a:off x="1190054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97989</xdr:rowOff>
    </xdr:from>
    <xdr:ext cx="405111" cy="259045"/>
    <xdr:sp macro="" textlink="">
      <xdr:nvSpPr>
        <xdr:cNvPr id="380" name="n_4aveValue【消防施設】&#10;有形固定資産減価償却率">
          <a:extLst>
            <a:ext uri="{FF2B5EF4-FFF2-40B4-BE49-F238E27FC236}">
              <a16:creationId xmlns:a16="http://schemas.microsoft.com/office/drawing/2014/main" id="{00000000-0008-0000-0200-00007C010000}"/>
            </a:ext>
          </a:extLst>
        </xdr:cNvPr>
        <xdr:cNvSpPr txBox="1"/>
      </xdr:nvSpPr>
      <xdr:spPr>
        <a:xfrm>
          <a:off x="11102984" y="1401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9089</xdr:rowOff>
    </xdr:from>
    <xdr:ext cx="405111" cy="259045"/>
    <xdr:sp macro="" textlink="">
      <xdr:nvSpPr>
        <xdr:cNvPr id="381" name="n_1mainValue【消防施設】&#10;有形固定資産減価償却率">
          <a:extLst>
            <a:ext uri="{FF2B5EF4-FFF2-40B4-BE49-F238E27FC236}">
              <a16:creationId xmlns:a16="http://schemas.microsoft.com/office/drawing/2014/main" id="{00000000-0008-0000-0200-00007D010000}"/>
            </a:ext>
          </a:extLst>
        </xdr:cNvPr>
        <xdr:cNvSpPr txBox="1"/>
      </xdr:nvSpPr>
      <xdr:spPr>
        <a:xfrm>
          <a:off x="13437244" y="1325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128288</xdr:rowOff>
    </xdr:from>
    <xdr:ext cx="405111" cy="259045"/>
    <xdr:sp macro="" textlink="">
      <xdr:nvSpPr>
        <xdr:cNvPr id="382" name="n_2mainValue【消防施設】&#10;有形固定資産減価償却率">
          <a:extLst>
            <a:ext uri="{FF2B5EF4-FFF2-40B4-BE49-F238E27FC236}">
              <a16:creationId xmlns:a16="http://schemas.microsoft.com/office/drawing/2014/main" id="{00000000-0008-0000-0200-00007E010000}"/>
            </a:ext>
          </a:extLst>
        </xdr:cNvPr>
        <xdr:cNvSpPr txBox="1"/>
      </xdr:nvSpPr>
      <xdr:spPr>
        <a:xfrm>
          <a:off x="1267524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98896</xdr:rowOff>
    </xdr:from>
    <xdr:ext cx="405111" cy="259045"/>
    <xdr:sp macro="" textlink="">
      <xdr:nvSpPr>
        <xdr:cNvPr id="383" name="n_3mainValue【消防施設】&#10;有形固定資産減価償却率">
          <a:extLst>
            <a:ext uri="{FF2B5EF4-FFF2-40B4-BE49-F238E27FC236}">
              <a16:creationId xmlns:a16="http://schemas.microsoft.com/office/drawing/2014/main" id="{00000000-0008-0000-0200-00007F010000}"/>
            </a:ext>
          </a:extLst>
        </xdr:cNvPr>
        <xdr:cNvSpPr txBox="1"/>
      </xdr:nvSpPr>
      <xdr:spPr>
        <a:xfrm>
          <a:off x="11900544" y="131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59707</xdr:rowOff>
    </xdr:from>
    <xdr:ext cx="405111" cy="259045"/>
    <xdr:sp macro="" textlink="">
      <xdr:nvSpPr>
        <xdr:cNvPr id="384" name="n_4mainValue【消防施設】&#10;有形固定資産減価償却率">
          <a:extLst>
            <a:ext uri="{FF2B5EF4-FFF2-40B4-BE49-F238E27FC236}">
              <a16:creationId xmlns:a16="http://schemas.microsoft.com/office/drawing/2014/main" id="{00000000-0008-0000-0200-000080010000}"/>
            </a:ext>
          </a:extLst>
        </xdr:cNvPr>
        <xdr:cNvSpPr txBox="1"/>
      </xdr:nvSpPr>
      <xdr:spPr>
        <a:xfrm>
          <a:off x="11102984" y="1313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00000000-0008-0000-0200-00009701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109728</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19509104" y="13178028"/>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113555</xdr:rowOff>
    </xdr:from>
    <xdr:ext cx="469744" cy="259045"/>
    <xdr:sp macro="" textlink="">
      <xdr:nvSpPr>
        <xdr:cNvPr id="409" name="【消防施設】&#10;一人当たり面積最小値テキスト">
          <a:extLst>
            <a:ext uri="{FF2B5EF4-FFF2-40B4-BE49-F238E27FC236}">
              <a16:creationId xmlns:a16="http://schemas.microsoft.com/office/drawing/2014/main" id="{00000000-0008-0000-0200-000099010000}"/>
            </a:ext>
          </a:extLst>
        </xdr:cNvPr>
        <xdr:cNvSpPr txBox="1"/>
      </xdr:nvSpPr>
      <xdr:spPr>
        <a:xfrm>
          <a:off x="19547840" y="1453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109728</xdr:rowOff>
    </xdr:from>
    <xdr:to>
      <xdr:col>116</xdr:col>
      <xdr:colOff>152400</xdr:colOff>
      <xdr:row>86</xdr:row>
      <xdr:rowOff>109728</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9443700" y="145267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411" name="【消防施設】&#10;一人当たり面積最大値テキスト">
          <a:extLst>
            <a:ext uri="{FF2B5EF4-FFF2-40B4-BE49-F238E27FC236}">
              <a16:creationId xmlns:a16="http://schemas.microsoft.com/office/drawing/2014/main" id="{00000000-0008-0000-0200-00009B010000}"/>
            </a:ext>
          </a:extLst>
        </xdr:cNvPr>
        <xdr:cNvSpPr txBox="1"/>
      </xdr:nvSpPr>
      <xdr:spPr>
        <a:xfrm>
          <a:off x="19547840" y="1295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9443700" y="13178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122699</xdr:rowOff>
    </xdr:from>
    <xdr:ext cx="469744" cy="259045"/>
    <xdr:sp macro="" textlink="">
      <xdr:nvSpPr>
        <xdr:cNvPr id="413" name="【消防施設】&#10;一人当たり面積平均値テキスト">
          <a:extLst>
            <a:ext uri="{FF2B5EF4-FFF2-40B4-BE49-F238E27FC236}">
              <a16:creationId xmlns:a16="http://schemas.microsoft.com/office/drawing/2014/main" id="{00000000-0008-0000-0200-00009D010000}"/>
            </a:ext>
          </a:extLst>
        </xdr:cNvPr>
        <xdr:cNvSpPr txBox="1"/>
      </xdr:nvSpPr>
      <xdr:spPr>
        <a:xfrm>
          <a:off x="19547840" y="14204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144272</xdr:rowOff>
    </xdr:from>
    <xdr:to>
      <xdr:col>116</xdr:col>
      <xdr:colOff>114300</xdr:colOff>
      <xdr:row>85</xdr:row>
      <xdr:rowOff>74422</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9458940" y="14226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148844</xdr:rowOff>
    </xdr:from>
    <xdr:to>
      <xdr:col>112</xdr:col>
      <xdr:colOff>38100</xdr:colOff>
      <xdr:row>85</xdr:row>
      <xdr:rowOff>78994</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8735040" y="142306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12446</xdr:rowOff>
    </xdr:from>
    <xdr:to>
      <xdr:col>107</xdr:col>
      <xdr:colOff>101600</xdr:colOff>
      <xdr:row>85</xdr:row>
      <xdr:rowOff>114046</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7937480" y="1426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7162780" y="142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7113</xdr:rowOff>
    </xdr:from>
    <xdr:to>
      <xdr:col>98</xdr:col>
      <xdr:colOff>38100</xdr:colOff>
      <xdr:row>85</xdr:row>
      <xdr:rowOff>108713</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6388080" y="142565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157987</xdr:rowOff>
    </xdr:from>
    <xdr:to>
      <xdr:col>116</xdr:col>
      <xdr:colOff>114300</xdr:colOff>
      <xdr:row>84</xdr:row>
      <xdr:rowOff>88137</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9458940" y="140721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9414</xdr:rowOff>
    </xdr:from>
    <xdr:ext cx="469744" cy="259045"/>
    <xdr:sp macro="" textlink="">
      <xdr:nvSpPr>
        <xdr:cNvPr id="425" name="【消防施設】&#10;一人当たり面積該当値テキスト">
          <a:extLst>
            <a:ext uri="{FF2B5EF4-FFF2-40B4-BE49-F238E27FC236}">
              <a16:creationId xmlns:a16="http://schemas.microsoft.com/office/drawing/2014/main" id="{00000000-0008-0000-0200-0000A9010000}"/>
            </a:ext>
          </a:extLst>
        </xdr:cNvPr>
        <xdr:cNvSpPr txBox="1"/>
      </xdr:nvSpPr>
      <xdr:spPr>
        <a:xfrm>
          <a:off x="19547840" y="1392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4826</xdr:rowOff>
    </xdr:from>
    <xdr:to>
      <xdr:col>112</xdr:col>
      <xdr:colOff>38100</xdr:colOff>
      <xdr:row>84</xdr:row>
      <xdr:rowOff>106426</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8735040" y="14086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37337</xdr:rowOff>
    </xdr:from>
    <xdr:to>
      <xdr:col>116</xdr:col>
      <xdr:colOff>63500</xdr:colOff>
      <xdr:row>84</xdr:row>
      <xdr:rowOff>55626</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flipV="1">
          <a:off x="18778220" y="14119097"/>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xdr:rowOff>
    </xdr:from>
    <xdr:to>
      <xdr:col>107</xdr:col>
      <xdr:colOff>101600</xdr:colOff>
      <xdr:row>84</xdr:row>
      <xdr:rowOff>115570</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1793748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55626</xdr:rowOff>
    </xdr:from>
    <xdr:to>
      <xdr:col>111</xdr:col>
      <xdr:colOff>177800</xdr:colOff>
      <xdr:row>84</xdr:row>
      <xdr:rowOff>64770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flipV="1">
          <a:off x="17988280" y="14137386"/>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38354</xdr:rowOff>
    </xdr:from>
    <xdr:to>
      <xdr:col>102</xdr:col>
      <xdr:colOff>165100</xdr:colOff>
      <xdr:row>84</xdr:row>
      <xdr:rowOff>139954</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7162780" y="1412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64770</xdr:rowOff>
    </xdr:from>
    <xdr:to>
      <xdr:col>107</xdr:col>
      <xdr:colOff>50800</xdr:colOff>
      <xdr:row>84</xdr:row>
      <xdr:rowOff>89154</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flipV="1">
          <a:off x="17213580" y="14146530"/>
          <a:ext cx="7747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58165</xdr:rowOff>
    </xdr:from>
    <xdr:to>
      <xdr:col>98</xdr:col>
      <xdr:colOff>38100</xdr:colOff>
      <xdr:row>84</xdr:row>
      <xdr:rowOff>159765</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6388080" y="14139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89154</xdr:rowOff>
    </xdr:from>
    <xdr:to>
      <xdr:col>102</xdr:col>
      <xdr:colOff>114300</xdr:colOff>
      <xdr:row>84</xdr:row>
      <xdr:rowOff>108965</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flipV="1">
          <a:off x="16431260" y="14170914"/>
          <a:ext cx="78232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70121</xdr:rowOff>
    </xdr:from>
    <xdr:ext cx="469744" cy="259045"/>
    <xdr:sp macro="" textlink="">
      <xdr:nvSpPr>
        <xdr:cNvPr id="434" name="n_1aveValue【消防施設】&#10;一人当たり面積">
          <a:extLst>
            <a:ext uri="{FF2B5EF4-FFF2-40B4-BE49-F238E27FC236}">
              <a16:creationId xmlns:a16="http://schemas.microsoft.com/office/drawing/2014/main" id="{00000000-0008-0000-0200-0000B2010000}"/>
            </a:ext>
          </a:extLst>
        </xdr:cNvPr>
        <xdr:cNvSpPr txBox="1"/>
      </xdr:nvSpPr>
      <xdr:spPr>
        <a:xfrm>
          <a:off x="18561127" y="1431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435" name="n_2aveValue【消防施設】&#10;一人当たり面積">
          <a:extLst>
            <a:ext uri="{FF2B5EF4-FFF2-40B4-BE49-F238E27FC236}">
              <a16:creationId xmlns:a16="http://schemas.microsoft.com/office/drawing/2014/main" id="{00000000-0008-0000-0200-0000B3010000}"/>
            </a:ext>
          </a:extLst>
        </xdr:cNvPr>
        <xdr:cNvSpPr txBox="1"/>
      </xdr:nvSpPr>
      <xdr:spPr>
        <a:xfrm>
          <a:off x="1777626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101364</xdr:rowOff>
    </xdr:from>
    <xdr:ext cx="469744" cy="259045"/>
    <xdr:sp macro="" textlink="">
      <xdr:nvSpPr>
        <xdr:cNvPr id="436" name="n_3aveValue【消防施設】&#10;一人当たり面積">
          <a:extLst>
            <a:ext uri="{FF2B5EF4-FFF2-40B4-BE49-F238E27FC236}">
              <a16:creationId xmlns:a16="http://schemas.microsoft.com/office/drawing/2014/main" id="{00000000-0008-0000-0200-0000B4010000}"/>
            </a:ext>
          </a:extLst>
        </xdr:cNvPr>
        <xdr:cNvSpPr txBox="1"/>
      </xdr:nvSpPr>
      <xdr:spPr>
        <a:xfrm>
          <a:off x="17001567" y="1435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99840</xdr:rowOff>
    </xdr:from>
    <xdr:ext cx="469744" cy="259045"/>
    <xdr:sp macro="" textlink="">
      <xdr:nvSpPr>
        <xdr:cNvPr id="437" name="n_4aveValue【消防施設】&#10;一人当たり面積">
          <a:extLst>
            <a:ext uri="{FF2B5EF4-FFF2-40B4-BE49-F238E27FC236}">
              <a16:creationId xmlns:a16="http://schemas.microsoft.com/office/drawing/2014/main" id="{00000000-0008-0000-0200-0000B5010000}"/>
            </a:ext>
          </a:extLst>
        </xdr:cNvPr>
        <xdr:cNvSpPr txBox="1"/>
      </xdr:nvSpPr>
      <xdr:spPr>
        <a:xfrm>
          <a:off x="16226867" y="1434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122953</xdr:rowOff>
    </xdr:from>
    <xdr:ext cx="469744" cy="259045"/>
    <xdr:sp macro="" textlink="">
      <xdr:nvSpPr>
        <xdr:cNvPr id="438" name="n_1mainValue【消防施設】&#10;一人当たり面積">
          <a:extLst>
            <a:ext uri="{FF2B5EF4-FFF2-40B4-BE49-F238E27FC236}">
              <a16:creationId xmlns:a16="http://schemas.microsoft.com/office/drawing/2014/main" id="{00000000-0008-0000-0200-0000B6010000}"/>
            </a:ext>
          </a:extLst>
        </xdr:cNvPr>
        <xdr:cNvSpPr txBox="1"/>
      </xdr:nvSpPr>
      <xdr:spPr>
        <a:xfrm>
          <a:off x="18561127" y="1386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132097</xdr:rowOff>
    </xdr:from>
    <xdr:ext cx="469744" cy="259045"/>
    <xdr:sp macro="" textlink="">
      <xdr:nvSpPr>
        <xdr:cNvPr id="439" name="n_2mainValue【消防施設】&#10;一人当たり面積">
          <a:extLst>
            <a:ext uri="{FF2B5EF4-FFF2-40B4-BE49-F238E27FC236}">
              <a16:creationId xmlns:a16="http://schemas.microsoft.com/office/drawing/2014/main" id="{00000000-0008-0000-0200-0000B7010000}"/>
            </a:ext>
          </a:extLst>
        </xdr:cNvPr>
        <xdr:cNvSpPr txBox="1"/>
      </xdr:nvSpPr>
      <xdr:spPr>
        <a:xfrm>
          <a:off x="1777626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156481</xdr:rowOff>
    </xdr:from>
    <xdr:ext cx="469744" cy="259045"/>
    <xdr:sp macro="" textlink="">
      <xdr:nvSpPr>
        <xdr:cNvPr id="440" name="n_3mainValue【消防施設】&#10;一人当たり面積">
          <a:extLst>
            <a:ext uri="{FF2B5EF4-FFF2-40B4-BE49-F238E27FC236}">
              <a16:creationId xmlns:a16="http://schemas.microsoft.com/office/drawing/2014/main" id="{00000000-0008-0000-0200-0000B8010000}"/>
            </a:ext>
          </a:extLst>
        </xdr:cNvPr>
        <xdr:cNvSpPr txBox="1"/>
      </xdr:nvSpPr>
      <xdr:spPr>
        <a:xfrm>
          <a:off x="17001567" y="1390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4842</xdr:rowOff>
    </xdr:from>
    <xdr:ext cx="469744" cy="259045"/>
    <xdr:sp macro="" textlink="">
      <xdr:nvSpPr>
        <xdr:cNvPr id="441" name="n_4mainValue【消防施設】&#10;一人当たり面積">
          <a:extLst>
            <a:ext uri="{FF2B5EF4-FFF2-40B4-BE49-F238E27FC236}">
              <a16:creationId xmlns:a16="http://schemas.microsoft.com/office/drawing/2014/main" id="{00000000-0008-0000-0200-0000B9010000}"/>
            </a:ext>
          </a:extLst>
        </xdr:cNvPr>
        <xdr:cNvSpPr txBox="1"/>
      </xdr:nvSpPr>
      <xdr:spPr>
        <a:xfrm>
          <a:off x="16226867" y="1391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庁舎】&#10;有形固定資産減価償却率グラフ枠">
          <a:extLst>
            <a:ext uri="{FF2B5EF4-FFF2-40B4-BE49-F238E27FC236}">
              <a16:creationId xmlns:a16="http://schemas.microsoft.com/office/drawing/2014/main" id="{00000000-0008-0000-0200-0000D001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6" name="【庁舎】&#10;有形固定資産減価償却率最小値テキスト">
          <a:extLst>
            <a:ext uri="{FF2B5EF4-FFF2-40B4-BE49-F238E27FC236}">
              <a16:creationId xmlns:a16="http://schemas.microsoft.com/office/drawing/2014/main" id="{00000000-0008-0000-0200-0000D2010000}"/>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8" name="【庁舎】&#10;有形固定資産減価償却率最大値テキスト">
          <a:extLst>
            <a:ext uri="{FF2B5EF4-FFF2-40B4-BE49-F238E27FC236}">
              <a16:creationId xmlns:a16="http://schemas.microsoft.com/office/drawing/2014/main" id="{00000000-0008-0000-0200-0000D4010000}"/>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147338</xdr:rowOff>
    </xdr:from>
    <xdr:ext cx="405111" cy="259045"/>
    <xdr:sp macro="" textlink="">
      <xdr:nvSpPr>
        <xdr:cNvPr id="470" name="【庁舎】&#10;有形固定資産減価償却率平均値テキスト">
          <a:extLst>
            <a:ext uri="{FF2B5EF4-FFF2-40B4-BE49-F238E27FC236}">
              <a16:creationId xmlns:a16="http://schemas.microsoft.com/office/drawing/2014/main" id="{00000000-0008-0000-0200-0000D6010000}"/>
            </a:ext>
          </a:extLst>
        </xdr:cNvPr>
        <xdr:cNvSpPr txBox="1"/>
      </xdr:nvSpPr>
      <xdr:spPr>
        <a:xfrm>
          <a:off x="14414500" y="17246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124461</xdr:rowOff>
    </xdr:from>
    <xdr:to>
      <xdr:col>85</xdr:col>
      <xdr:colOff>177800</xdr:colOff>
      <xdr:row>104</xdr:row>
      <xdr:rowOff>54611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4325600" y="1739138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146050</xdr:rowOff>
    </xdr:from>
    <xdr:to>
      <xdr:col>81</xdr:col>
      <xdr:colOff>101600</xdr:colOff>
      <xdr:row>104</xdr:row>
      <xdr:rowOff>76200</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13578840" y="1741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1270</xdr:rowOff>
    </xdr:from>
    <xdr:to>
      <xdr:col>76</xdr:col>
      <xdr:colOff>165100</xdr:colOff>
      <xdr:row>104</xdr:row>
      <xdr:rowOff>102870</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12804140" y="1743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24130</xdr:rowOff>
    </xdr:from>
    <xdr:to>
      <xdr:col>72</xdr:col>
      <xdr:colOff>38100</xdr:colOff>
      <xdr:row>104</xdr:row>
      <xdr:rowOff>125730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12029440" y="174586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22861</xdr:rowOff>
    </xdr:from>
    <xdr:to>
      <xdr:col>67</xdr:col>
      <xdr:colOff>101600</xdr:colOff>
      <xdr:row>104</xdr:row>
      <xdr:rowOff>124461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11231880" y="1745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87630</xdr:rowOff>
    </xdr:from>
    <xdr:to>
      <xdr:col>85</xdr:col>
      <xdr:colOff>177800</xdr:colOff>
      <xdr:row>107</xdr:row>
      <xdr:rowOff>17780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4325600" y="178574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2557</xdr:rowOff>
    </xdr:from>
    <xdr:ext cx="405111" cy="259045"/>
    <xdr:sp macro="" textlink="">
      <xdr:nvSpPr>
        <xdr:cNvPr id="482" name="【庁舎】&#10;有形固定資産減価償却率該当値テキスト">
          <a:extLst>
            <a:ext uri="{FF2B5EF4-FFF2-40B4-BE49-F238E27FC236}">
              <a16:creationId xmlns:a16="http://schemas.microsoft.com/office/drawing/2014/main" id="{00000000-0008-0000-0200-0000E2010000}"/>
            </a:ext>
          </a:extLst>
        </xdr:cNvPr>
        <xdr:cNvSpPr txBox="1"/>
      </xdr:nvSpPr>
      <xdr:spPr>
        <a:xfrm>
          <a:off x="14414500" y="177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1357884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138430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3629640" y="17903190"/>
          <a:ext cx="7467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66039</xdr:rowOff>
    </xdr:from>
    <xdr:to>
      <xdr:col>76</xdr:col>
      <xdr:colOff>165100</xdr:colOff>
      <xdr:row>106</xdr:row>
      <xdr:rowOff>167639</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12804140" y="1783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116839</xdr:rowOff>
    </xdr:from>
    <xdr:to>
      <xdr:col>81</xdr:col>
      <xdr:colOff>50800</xdr:colOff>
      <xdr:row>106</xdr:row>
      <xdr:rowOff>133350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2854940" y="17886679"/>
          <a:ext cx="7747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48261</xdr:rowOff>
    </xdr:from>
    <xdr:to>
      <xdr:col>72</xdr:col>
      <xdr:colOff>38100</xdr:colOff>
      <xdr:row>106</xdr:row>
      <xdr:rowOff>149861</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120294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116839</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2072620" y="17868901"/>
          <a:ext cx="78232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30480</xdr:rowOff>
    </xdr:from>
    <xdr:to>
      <xdr:col>67</xdr:col>
      <xdr:colOff>101600</xdr:colOff>
      <xdr:row>106</xdr:row>
      <xdr:rowOff>132080</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11231880" y="1780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81280</xdr:rowOff>
    </xdr:from>
    <xdr:to>
      <xdr:col>71</xdr:col>
      <xdr:colOff>177800</xdr:colOff>
      <xdr:row>106</xdr:row>
      <xdr:rowOff>99061</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1282680" y="17851120"/>
          <a:ext cx="78994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92727</xdr:rowOff>
    </xdr:from>
    <xdr:ext cx="405111" cy="259045"/>
    <xdr:sp macro="" textlink="">
      <xdr:nvSpPr>
        <xdr:cNvPr id="491" name="n_1aveValue【庁舎】&#10;有形固定資産減価償却率">
          <a:extLst>
            <a:ext uri="{FF2B5EF4-FFF2-40B4-BE49-F238E27FC236}">
              <a16:creationId xmlns:a16="http://schemas.microsoft.com/office/drawing/2014/main" id="{00000000-0008-0000-0200-0000EB010000}"/>
            </a:ext>
          </a:extLst>
        </xdr:cNvPr>
        <xdr:cNvSpPr txBox="1"/>
      </xdr:nvSpPr>
      <xdr:spPr>
        <a:xfrm>
          <a:off x="13437244"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119397</xdr:rowOff>
    </xdr:from>
    <xdr:ext cx="405111" cy="259045"/>
    <xdr:sp macro="" textlink="">
      <xdr:nvSpPr>
        <xdr:cNvPr id="492" name="n_2aveValue【庁舎】&#10;有形固定資産減価償却率">
          <a:extLst>
            <a:ext uri="{FF2B5EF4-FFF2-40B4-BE49-F238E27FC236}">
              <a16:creationId xmlns:a16="http://schemas.microsoft.com/office/drawing/2014/main" id="{00000000-0008-0000-0200-0000EC010000}"/>
            </a:ext>
          </a:extLst>
        </xdr:cNvPr>
        <xdr:cNvSpPr txBox="1"/>
      </xdr:nvSpPr>
      <xdr:spPr>
        <a:xfrm>
          <a:off x="12675244" y="1721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142257</xdr:rowOff>
    </xdr:from>
    <xdr:ext cx="405111" cy="259045"/>
    <xdr:sp macro="" textlink="">
      <xdr:nvSpPr>
        <xdr:cNvPr id="493" name="n_3aveValue【庁舎】&#10;有形固定資産減価償却率">
          <a:extLst>
            <a:ext uri="{FF2B5EF4-FFF2-40B4-BE49-F238E27FC236}">
              <a16:creationId xmlns:a16="http://schemas.microsoft.com/office/drawing/2014/main" id="{00000000-0008-0000-0200-0000ED010000}"/>
            </a:ext>
          </a:extLst>
        </xdr:cNvPr>
        <xdr:cNvSpPr txBox="1"/>
      </xdr:nvSpPr>
      <xdr:spPr>
        <a:xfrm>
          <a:off x="11900544" y="1724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140988</xdr:rowOff>
    </xdr:from>
    <xdr:ext cx="405111" cy="259045"/>
    <xdr:sp macro="" textlink="">
      <xdr:nvSpPr>
        <xdr:cNvPr id="494" name="n_4aveValue【庁舎】&#10;有形固定資産減価償却率">
          <a:extLst>
            <a:ext uri="{FF2B5EF4-FFF2-40B4-BE49-F238E27FC236}">
              <a16:creationId xmlns:a16="http://schemas.microsoft.com/office/drawing/2014/main" id="{00000000-0008-0000-0200-0000EE010000}"/>
            </a:ext>
          </a:extLst>
        </xdr:cNvPr>
        <xdr:cNvSpPr txBox="1"/>
      </xdr:nvSpPr>
      <xdr:spPr>
        <a:xfrm>
          <a:off x="11102984" y="17240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495" name="n_1mainValue【庁舎】&#10;有形固定資産減価償却率">
          <a:extLst>
            <a:ext uri="{FF2B5EF4-FFF2-40B4-BE49-F238E27FC236}">
              <a16:creationId xmlns:a16="http://schemas.microsoft.com/office/drawing/2014/main" id="{00000000-0008-0000-0200-0000EF010000}"/>
            </a:ext>
          </a:extLst>
        </xdr:cNvPr>
        <xdr:cNvSpPr txBox="1"/>
      </xdr:nvSpPr>
      <xdr:spPr>
        <a:xfrm>
          <a:off x="13437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158766</xdr:rowOff>
    </xdr:from>
    <xdr:ext cx="405111" cy="259045"/>
    <xdr:sp macro="" textlink="">
      <xdr:nvSpPr>
        <xdr:cNvPr id="496" name="n_2mainValue【庁舎】&#10;有形固定資産減価償却率">
          <a:extLst>
            <a:ext uri="{FF2B5EF4-FFF2-40B4-BE49-F238E27FC236}">
              <a16:creationId xmlns:a16="http://schemas.microsoft.com/office/drawing/2014/main" id="{00000000-0008-0000-0200-0000F0010000}"/>
            </a:ext>
          </a:extLst>
        </xdr:cNvPr>
        <xdr:cNvSpPr txBox="1"/>
      </xdr:nvSpPr>
      <xdr:spPr>
        <a:xfrm>
          <a:off x="12675244" y="17928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140988</xdr:rowOff>
    </xdr:from>
    <xdr:ext cx="405111" cy="259045"/>
    <xdr:sp macro="" textlink="">
      <xdr:nvSpPr>
        <xdr:cNvPr id="497" name="n_3mainValue【庁舎】&#10;有形固定資産減価償却率">
          <a:extLst>
            <a:ext uri="{FF2B5EF4-FFF2-40B4-BE49-F238E27FC236}">
              <a16:creationId xmlns:a16="http://schemas.microsoft.com/office/drawing/2014/main" id="{00000000-0008-0000-0200-0000F1010000}"/>
            </a:ext>
          </a:extLst>
        </xdr:cNvPr>
        <xdr:cNvSpPr txBox="1"/>
      </xdr:nvSpPr>
      <xdr:spPr>
        <a:xfrm>
          <a:off x="119005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123207</xdr:rowOff>
    </xdr:from>
    <xdr:ext cx="405111" cy="259045"/>
    <xdr:sp macro="" textlink="">
      <xdr:nvSpPr>
        <xdr:cNvPr id="498" name="n_4mainValue【庁舎】&#10;有形固定資産減価償却率">
          <a:extLst>
            <a:ext uri="{FF2B5EF4-FFF2-40B4-BE49-F238E27FC236}">
              <a16:creationId xmlns:a16="http://schemas.microsoft.com/office/drawing/2014/main" id="{00000000-0008-0000-0200-0000F2010000}"/>
            </a:ext>
          </a:extLst>
        </xdr:cNvPr>
        <xdr:cNvSpPr txBox="1"/>
      </xdr:nvSpPr>
      <xdr:spPr>
        <a:xfrm>
          <a:off x="11102984" y="178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00000000-0008-0000-0200-000009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96393</xdr:rowOff>
    </xdr:from>
    <xdr:to>
      <xdr:col>116</xdr:col>
      <xdr:colOff>62864</xdr:colOff>
      <xdr:row>108</xdr:row>
      <xdr:rowOff>32765</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flipV="1">
          <a:off x="19509104" y="16860393"/>
          <a:ext cx="0" cy="127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523" name="【庁舎】&#10;一人当たり面積最小値テキスト">
          <a:extLst>
            <a:ext uri="{FF2B5EF4-FFF2-40B4-BE49-F238E27FC236}">
              <a16:creationId xmlns:a16="http://schemas.microsoft.com/office/drawing/2014/main" id="{00000000-0008-0000-0200-00000B020000}"/>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43070</xdr:rowOff>
    </xdr:from>
    <xdr:ext cx="469744" cy="259045"/>
    <xdr:sp macro="" textlink="">
      <xdr:nvSpPr>
        <xdr:cNvPr id="525" name="【庁舎】&#10;一人当たり面積最大値テキスト">
          <a:extLst>
            <a:ext uri="{FF2B5EF4-FFF2-40B4-BE49-F238E27FC236}">
              <a16:creationId xmlns:a16="http://schemas.microsoft.com/office/drawing/2014/main" id="{00000000-0008-0000-0200-00000D020000}"/>
            </a:ext>
          </a:extLst>
        </xdr:cNvPr>
        <xdr:cNvSpPr txBox="1"/>
      </xdr:nvSpPr>
      <xdr:spPr>
        <a:xfrm>
          <a:off x="19547840" y="1663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96393</xdr:rowOff>
    </xdr:from>
    <xdr:to>
      <xdr:col>116</xdr:col>
      <xdr:colOff>152400</xdr:colOff>
      <xdr:row>100</xdr:row>
      <xdr:rowOff>96393</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9443700" y="16860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78376</xdr:rowOff>
    </xdr:from>
    <xdr:ext cx="469744" cy="259045"/>
    <xdr:sp macro="" textlink="">
      <xdr:nvSpPr>
        <xdr:cNvPr id="527" name="【庁舎】&#10;一人当たり面積平均値テキスト">
          <a:extLst>
            <a:ext uri="{FF2B5EF4-FFF2-40B4-BE49-F238E27FC236}">
              <a16:creationId xmlns:a16="http://schemas.microsoft.com/office/drawing/2014/main" id="{00000000-0008-0000-0200-00000F020000}"/>
            </a:ext>
          </a:extLst>
        </xdr:cNvPr>
        <xdr:cNvSpPr txBox="1"/>
      </xdr:nvSpPr>
      <xdr:spPr>
        <a:xfrm>
          <a:off x="19547840" y="17680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55499</xdr:rowOff>
    </xdr:from>
    <xdr:to>
      <xdr:col>116</xdr:col>
      <xdr:colOff>114300</xdr:colOff>
      <xdr:row>106</xdr:row>
      <xdr:rowOff>157099</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9458940" y="178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77215</xdr:rowOff>
    </xdr:from>
    <xdr:to>
      <xdr:col>112</xdr:col>
      <xdr:colOff>38100</xdr:colOff>
      <xdr:row>107</xdr:row>
      <xdr:rowOff>7365</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8735040" y="178470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93980</xdr:rowOff>
    </xdr:from>
    <xdr:to>
      <xdr:col>107</xdr:col>
      <xdr:colOff>101600</xdr:colOff>
      <xdr:row>107</xdr:row>
      <xdr:rowOff>24130</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793748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716278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108838</xdr:rowOff>
    </xdr:from>
    <xdr:to>
      <xdr:col>98</xdr:col>
      <xdr:colOff>38100</xdr:colOff>
      <xdr:row>107</xdr:row>
      <xdr:rowOff>38988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6388080" y="178786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133604</xdr:rowOff>
    </xdr:from>
    <xdr:to>
      <xdr:col>116</xdr:col>
      <xdr:colOff>114300</xdr:colOff>
      <xdr:row>107</xdr:row>
      <xdr:rowOff>63754</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9458940" y="17903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112031</xdr:rowOff>
    </xdr:from>
    <xdr:ext cx="469744" cy="259045"/>
    <xdr:sp macro="" textlink="">
      <xdr:nvSpPr>
        <xdr:cNvPr id="539" name="【庁舎】&#10;一人当たり面積該当値テキスト">
          <a:extLst>
            <a:ext uri="{FF2B5EF4-FFF2-40B4-BE49-F238E27FC236}">
              <a16:creationId xmlns:a16="http://schemas.microsoft.com/office/drawing/2014/main" id="{00000000-0008-0000-0200-00001B020000}"/>
            </a:ext>
          </a:extLst>
        </xdr:cNvPr>
        <xdr:cNvSpPr txBox="1"/>
      </xdr:nvSpPr>
      <xdr:spPr>
        <a:xfrm>
          <a:off x="19547840" y="1788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139319</xdr:rowOff>
    </xdr:from>
    <xdr:to>
      <xdr:col>112</xdr:col>
      <xdr:colOff>38100</xdr:colOff>
      <xdr:row>107</xdr:row>
      <xdr:rowOff>69469</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8735040" y="179091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12954</xdr:rowOff>
    </xdr:from>
    <xdr:to>
      <xdr:col>116</xdr:col>
      <xdr:colOff>63500</xdr:colOff>
      <xdr:row>107</xdr:row>
      <xdr:rowOff>18669</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flipV="1">
          <a:off x="18778220" y="17950434"/>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146558</xdr:rowOff>
    </xdr:from>
    <xdr:to>
      <xdr:col>107</xdr:col>
      <xdr:colOff>101600</xdr:colOff>
      <xdr:row>107</xdr:row>
      <xdr:rowOff>76708</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7937480" y="17916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18669</xdr:rowOff>
    </xdr:from>
    <xdr:to>
      <xdr:col>111</xdr:col>
      <xdr:colOff>177800</xdr:colOff>
      <xdr:row>107</xdr:row>
      <xdr:rowOff>25908</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flipV="1">
          <a:off x="17988280" y="17956149"/>
          <a:ext cx="78994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157226</xdr:rowOff>
    </xdr:from>
    <xdr:to>
      <xdr:col>102</xdr:col>
      <xdr:colOff>165100</xdr:colOff>
      <xdr:row>107</xdr:row>
      <xdr:rowOff>87376</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7162780" y="17927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25908</xdr:rowOff>
    </xdr:from>
    <xdr:to>
      <xdr:col>107</xdr:col>
      <xdr:colOff>50800</xdr:colOff>
      <xdr:row>107</xdr:row>
      <xdr:rowOff>36576</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17213580" y="17963388"/>
          <a:ext cx="7747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167132</xdr:rowOff>
    </xdr:from>
    <xdr:to>
      <xdr:col>98</xdr:col>
      <xdr:colOff>38100</xdr:colOff>
      <xdr:row>107</xdr:row>
      <xdr:rowOff>97282</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6388080" y="17936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36576</xdr:rowOff>
    </xdr:from>
    <xdr:to>
      <xdr:col>102</xdr:col>
      <xdr:colOff>114300</xdr:colOff>
      <xdr:row>107</xdr:row>
      <xdr:rowOff>46482</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flipV="1">
          <a:off x="16431260" y="17974056"/>
          <a:ext cx="78232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23892</xdr:rowOff>
    </xdr:from>
    <xdr:ext cx="469744" cy="259045"/>
    <xdr:sp macro="" textlink="">
      <xdr:nvSpPr>
        <xdr:cNvPr id="548" name="n_1aveValue【庁舎】&#10;一人当たり面積">
          <a:extLst>
            <a:ext uri="{FF2B5EF4-FFF2-40B4-BE49-F238E27FC236}">
              <a16:creationId xmlns:a16="http://schemas.microsoft.com/office/drawing/2014/main" id="{00000000-0008-0000-0200-000024020000}"/>
            </a:ext>
          </a:extLst>
        </xdr:cNvPr>
        <xdr:cNvSpPr txBox="1"/>
      </xdr:nvSpPr>
      <xdr:spPr>
        <a:xfrm>
          <a:off x="18561127" y="1762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549" name="n_2aveValue【庁舎】&#10;一人当たり面積">
          <a:extLst>
            <a:ext uri="{FF2B5EF4-FFF2-40B4-BE49-F238E27FC236}">
              <a16:creationId xmlns:a16="http://schemas.microsoft.com/office/drawing/2014/main" id="{00000000-0008-0000-0200-000025020000}"/>
            </a:ext>
          </a:extLst>
        </xdr:cNvPr>
        <xdr:cNvSpPr txBox="1"/>
      </xdr:nvSpPr>
      <xdr:spPr>
        <a:xfrm>
          <a:off x="1777626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47514</xdr:rowOff>
    </xdr:from>
    <xdr:ext cx="469744" cy="259045"/>
    <xdr:sp macro="" textlink="">
      <xdr:nvSpPr>
        <xdr:cNvPr id="550" name="n_3aveValue【庁舎】&#10;一人当たり面積">
          <a:extLst>
            <a:ext uri="{FF2B5EF4-FFF2-40B4-BE49-F238E27FC236}">
              <a16:creationId xmlns:a16="http://schemas.microsoft.com/office/drawing/2014/main" id="{00000000-0008-0000-0200-000026020000}"/>
            </a:ext>
          </a:extLst>
        </xdr:cNvPr>
        <xdr:cNvSpPr txBox="1"/>
      </xdr:nvSpPr>
      <xdr:spPr>
        <a:xfrm>
          <a:off x="1700156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55515</xdr:rowOff>
    </xdr:from>
    <xdr:ext cx="469744" cy="259045"/>
    <xdr:sp macro="" textlink="">
      <xdr:nvSpPr>
        <xdr:cNvPr id="551" name="n_4aveValue【庁舎】&#10;一人当たり面積">
          <a:extLst>
            <a:ext uri="{FF2B5EF4-FFF2-40B4-BE49-F238E27FC236}">
              <a16:creationId xmlns:a16="http://schemas.microsoft.com/office/drawing/2014/main" id="{00000000-0008-0000-0200-000027020000}"/>
            </a:ext>
          </a:extLst>
        </xdr:cNvPr>
        <xdr:cNvSpPr txBox="1"/>
      </xdr:nvSpPr>
      <xdr:spPr>
        <a:xfrm>
          <a:off x="16226867" y="1765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60596</xdr:rowOff>
    </xdr:from>
    <xdr:ext cx="469744" cy="259045"/>
    <xdr:sp macro="" textlink="">
      <xdr:nvSpPr>
        <xdr:cNvPr id="552" name="n_1mainValue【庁舎】&#10;一人当たり面積">
          <a:extLst>
            <a:ext uri="{FF2B5EF4-FFF2-40B4-BE49-F238E27FC236}">
              <a16:creationId xmlns:a16="http://schemas.microsoft.com/office/drawing/2014/main" id="{00000000-0008-0000-0200-000028020000}"/>
            </a:ext>
          </a:extLst>
        </xdr:cNvPr>
        <xdr:cNvSpPr txBox="1"/>
      </xdr:nvSpPr>
      <xdr:spPr>
        <a:xfrm>
          <a:off x="18561127" y="179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67835</xdr:rowOff>
    </xdr:from>
    <xdr:ext cx="469744" cy="259045"/>
    <xdr:sp macro="" textlink="">
      <xdr:nvSpPr>
        <xdr:cNvPr id="553" name="n_2mainValue【庁舎】&#10;一人当たり面積">
          <a:extLst>
            <a:ext uri="{FF2B5EF4-FFF2-40B4-BE49-F238E27FC236}">
              <a16:creationId xmlns:a16="http://schemas.microsoft.com/office/drawing/2014/main" id="{00000000-0008-0000-0200-000029020000}"/>
            </a:ext>
          </a:extLst>
        </xdr:cNvPr>
        <xdr:cNvSpPr txBox="1"/>
      </xdr:nvSpPr>
      <xdr:spPr>
        <a:xfrm>
          <a:off x="17776267" y="1800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78503</xdr:rowOff>
    </xdr:from>
    <xdr:ext cx="469744" cy="259045"/>
    <xdr:sp macro="" textlink="">
      <xdr:nvSpPr>
        <xdr:cNvPr id="554" name="n_3mainValue【庁舎】&#10;一人当たり面積">
          <a:extLst>
            <a:ext uri="{FF2B5EF4-FFF2-40B4-BE49-F238E27FC236}">
              <a16:creationId xmlns:a16="http://schemas.microsoft.com/office/drawing/2014/main" id="{00000000-0008-0000-0200-00002A020000}"/>
            </a:ext>
          </a:extLst>
        </xdr:cNvPr>
        <xdr:cNvSpPr txBox="1"/>
      </xdr:nvSpPr>
      <xdr:spPr>
        <a:xfrm>
          <a:off x="17001567"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88409</xdr:rowOff>
    </xdr:from>
    <xdr:ext cx="469744" cy="259045"/>
    <xdr:sp macro="" textlink="">
      <xdr:nvSpPr>
        <xdr:cNvPr id="555" name="n_4mainValue【庁舎】&#10;一人当たり面積">
          <a:extLst>
            <a:ext uri="{FF2B5EF4-FFF2-40B4-BE49-F238E27FC236}">
              <a16:creationId xmlns:a16="http://schemas.microsoft.com/office/drawing/2014/main" id="{00000000-0008-0000-0200-00002B020000}"/>
            </a:ext>
          </a:extLst>
        </xdr:cNvPr>
        <xdr:cNvSpPr txBox="1"/>
      </xdr:nvSpPr>
      <xdr:spPr>
        <a:xfrm>
          <a:off x="16226867" y="1802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類似団体平均と比較して特に有形固定資産減価償却率が高くなっている施設は、役場庁舎（</a:t>
          </a:r>
          <a:r>
            <a:rPr kumimoji="1" lang="en-US" altLang="ja-JP" sz="1300">
              <a:latin typeface="ＭＳ Ｐゴシック" panose="020B0600070205080204" pitchFamily="50" charset="-128"/>
              <a:ea typeface="ＭＳ Ｐゴシック" panose="020B0600070205080204" pitchFamily="50" charset="-128"/>
            </a:rPr>
            <a:t>91.9</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老朽化が著しく進んでいるものの、財政的な事情などにより更新が難しい状況となっている。</a:t>
          </a:r>
        </a:p>
        <a:p>
          <a:r>
            <a:rPr kumimoji="1" lang="ja-JP" altLang="en-US" sz="1300">
              <a:latin typeface="ＭＳ Ｐゴシック" panose="020B0600070205080204" pitchFamily="50" charset="-128"/>
              <a:ea typeface="ＭＳ Ｐゴシック" panose="020B0600070205080204" pitchFamily="50" charset="-128"/>
            </a:rPr>
            <a:t>公共施設等総合管理計画及び個別施設計画、中長期財政見通しなどを踏まえ、更新時期について検討を行う。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82</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83</v>
      </c>
      <c r="C2" s="176"/>
      <c r="D2" s="177"/>
    </row>
    <row r="3" spans="1:119" ht="18.75" customHeight="1" thickBot="1" x14ac:dyDescent="0.25">
      <c r="A3" s="175"/>
      <c r="B3" s="367" t="s">
        <v>84</v>
      </c>
      <c r="C3" s="368"/>
      <c r="D3" s="368"/>
      <c r="E3" s="369"/>
      <c r="F3" s="369"/>
      <c r="G3" s="369"/>
      <c r="H3" s="369"/>
      <c r="I3" s="369"/>
      <c r="J3" s="369"/>
      <c r="K3" s="369"/>
      <c r="L3" s="369" t="s">
        <v>85</v>
      </c>
      <c r="M3" s="369"/>
      <c r="N3" s="369"/>
      <c r="O3" s="369"/>
      <c r="P3" s="369"/>
      <c r="Q3" s="369"/>
      <c r="R3" s="376"/>
      <c r="S3" s="376"/>
      <c r="T3" s="376"/>
      <c r="U3" s="376"/>
      <c r="V3" s="377"/>
      <c r="W3" s="351" t="s">
        <v>86</v>
      </c>
      <c r="X3" s="352"/>
      <c r="Y3" s="352"/>
      <c r="Z3" s="352"/>
      <c r="AA3" s="352"/>
      <c r="AB3" s="368"/>
      <c r="AC3" s="376" t="s">
        <v>87</v>
      </c>
      <c r="AD3" s="352"/>
      <c r="AE3" s="352"/>
      <c r="AF3" s="352"/>
      <c r="AG3" s="352"/>
      <c r="AH3" s="352"/>
      <c r="AI3" s="352"/>
      <c r="AJ3" s="352"/>
      <c r="AK3" s="352"/>
      <c r="AL3" s="353"/>
      <c r="AM3" s="351" t="s">
        <v>88</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89</v>
      </c>
      <c r="BO3" s="352"/>
      <c r="BP3" s="352"/>
      <c r="BQ3" s="352"/>
      <c r="BR3" s="352"/>
      <c r="BS3" s="352"/>
      <c r="BT3" s="352"/>
      <c r="BU3" s="353"/>
      <c r="BV3" s="351" t="s">
        <v>90</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91</v>
      </c>
      <c r="CU3" s="352"/>
      <c r="CV3" s="352"/>
      <c r="CW3" s="352"/>
      <c r="CX3" s="352"/>
      <c r="CY3" s="352"/>
      <c r="CZ3" s="352"/>
      <c r="DA3" s="353"/>
      <c r="DB3" s="351" t="s">
        <v>92</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93</v>
      </c>
      <c r="AZ4" s="355"/>
      <c r="BA4" s="355"/>
      <c r="BB4" s="355"/>
      <c r="BC4" s="355"/>
      <c r="BD4" s="355"/>
      <c r="BE4" s="355"/>
      <c r="BF4" s="355"/>
      <c r="BG4" s="355"/>
      <c r="BH4" s="355"/>
      <c r="BI4" s="355"/>
      <c r="BJ4" s="355"/>
      <c r="BK4" s="355"/>
      <c r="BL4" s="355"/>
      <c r="BM4" s="356"/>
      <c r="BN4" s="357">
        <v>4524944</v>
      </c>
      <c r="BO4" s="358"/>
      <c r="BP4" s="358"/>
      <c r="BQ4" s="358"/>
      <c r="BR4" s="358"/>
      <c r="BS4" s="358"/>
      <c r="BT4" s="358"/>
      <c r="BU4" s="359"/>
      <c r="BV4" s="357">
        <v>5784830</v>
      </c>
      <c r="BW4" s="358"/>
      <c r="BX4" s="358"/>
      <c r="BY4" s="358"/>
      <c r="BZ4" s="358"/>
      <c r="CA4" s="358"/>
      <c r="CB4" s="358"/>
      <c r="CC4" s="359"/>
      <c r="CD4" s="360" t="s">
        <v>94</v>
      </c>
      <c r="CE4" s="361"/>
      <c r="CF4" s="361"/>
      <c r="CG4" s="361"/>
      <c r="CH4" s="361"/>
      <c r="CI4" s="361"/>
      <c r="CJ4" s="361"/>
      <c r="CK4" s="361"/>
      <c r="CL4" s="361"/>
      <c r="CM4" s="361"/>
      <c r="CN4" s="361"/>
      <c r="CO4" s="361"/>
      <c r="CP4" s="361"/>
      <c r="CQ4" s="361"/>
      <c r="CR4" s="361"/>
      <c r="CS4" s="362"/>
      <c r="CT4" s="363">
        <v>6.6</v>
      </c>
      <c r="CU4" s="364"/>
      <c r="CV4" s="364"/>
      <c r="CW4" s="364"/>
      <c r="CX4" s="364"/>
      <c r="CY4" s="364"/>
      <c r="CZ4" s="364"/>
      <c r="DA4" s="365"/>
      <c r="DB4" s="363">
        <v>6.5</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95</v>
      </c>
      <c r="AN5" s="424"/>
      <c r="AO5" s="424"/>
      <c r="AP5" s="424"/>
      <c r="AQ5" s="424"/>
      <c r="AR5" s="424"/>
      <c r="AS5" s="424"/>
      <c r="AT5" s="425"/>
      <c r="AU5" s="426" t="s">
        <v>96</v>
      </c>
      <c r="AV5" s="427"/>
      <c r="AW5" s="427"/>
      <c r="AX5" s="427"/>
      <c r="AY5" s="428" t="s">
        <v>97</v>
      </c>
      <c r="AZ5" s="429"/>
      <c r="BA5" s="429"/>
      <c r="BB5" s="429"/>
      <c r="BC5" s="429"/>
      <c r="BD5" s="429"/>
      <c r="BE5" s="429"/>
      <c r="BF5" s="429"/>
      <c r="BG5" s="429"/>
      <c r="BH5" s="429"/>
      <c r="BI5" s="429"/>
      <c r="BJ5" s="429"/>
      <c r="BK5" s="429"/>
      <c r="BL5" s="429"/>
      <c r="BM5" s="430"/>
      <c r="BN5" s="394">
        <v>4335614</v>
      </c>
      <c r="BO5" s="395"/>
      <c r="BP5" s="395"/>
      <c r="BQ5" s="395"/>
      <c r="BR5" s="395"/>
      <c r="BS5" s="395"/>
      <c r="BT5" s="395"/>
      <c r="BU5" s="396"/>
      <c r="BV5" s="394">
        <v>5538479</v>
      </c>
      <c r="BW5" s="395"/>
      <c r="BX5" s="395"/>
      <c r="BY5" s="395"/>
      <c r="BZ5" s="395"/>
      <c r="CA5" s="395"/>
      <c r="CB5" s="395"/>
      <c r="CC5" s="396"/>
      <c r="CD5" s="397" t="s">
        <v>98</v>
      </c>
      <c r="CE5" s="398"/>
      <c r="CF5" s="398"/>
      <c r="CG5" s="398"/>
      <c r="CH5" s="398"/>
      <c r="CI5" s="398"/>
      <c r="CJ5" s="398"/>
      <c r="CK5" s="398"/>
      <c r="CL5" s="398"/>
      <c r="CM5" s="398"/>
      <c r="CN5" s="398"/>
      <c r="CO5" s="398"/>
      <c r="CP5" s="398"/>
      <c r="CQ5" s="398"/>
      <c r="CR5" s="398"/>
      <c r="CS5" s="399"/>
      <c r="CT5" s="391">
        <v>90</v>
      </c>
      <c r="CU5" s="392"/>
      <c r="CV5" s="392"/>
      <c r="CW5" s="392"/>
      <c r="CX5" s="392"/>
      <c r="CY5" s="392"/>
      <c r="CZ5" s="392"/>
      <c r="DA5" s="393"/>
      <c r="DB5" s="391">
        <v>86.5</v>
      </c>
      <c r="DC5" s="392"/>
      <c r="DD5" s="392"/>
      <c r="DE5" s="392"/>
      <c r="DF5" s="392"/>
      <c r="DG5" s="392"/>
      <c r="DH5" s="392"/>
      <c r="DI5" s="393"/>
    </row>
    <row r="6" spans="1:119" ht="18.75" customHeight="1" x14ac:dyDescent="0.2">
      <c r="A6" s="175"/>
      <c r="B6" s="400" t="s">
        <v>99</v>
      </c>
      <c r="C6" s="401"/>
      <c r="D6" s="401"/>
      <c r="E6" s="402"/>
      <c r="F6" s="402"/>
      <c r="G6" s="402"/>
      <c r="H6" s="402"/>
      <c r="I6" s="402"/>
      <c r="J6" s="402"/>
      <c r="K6" s="402"/>
      <c r="L6" s="402" t="s">
        <v>100</v>
      </c>
      <c r="M6" s="402"/>
      <c r="N6" s="402"/>
      <c r="O6" s="402"/>
      <c r="P6" s="402"/>
      <c r="Q6" s="402"/>
      <c r="R6" s="406"/>
      <c r="S6" s="406"/>
      <c r="T6" s="406"/>
      <c r="U6" s="406"/>
      <c r="V6" s="407"/>
      <c r="W6" s="410" t="s">
        <v>101</v>
      </c>
      <c r="X6" s="411"/>
      <c r="Y6" s="411"/>
      <c r="Z6" s="411"/>
      <c r="AA6" s="411"/>
      <c r="AB6" s="401"/>
      <c r="AC6" s="414" t="s">
        <v>102</v>
      </c>
      <c r="AD6" s="415"/>
      <c r="AE6" s="415"/>
      <c r="AF6" s="415"/>
      <c r="AG6" s="415"/>
      <c r="AH6" s="415"/>
      <c r="AI6" s="415"/>
      <c r="AJ6" s="415"/>
      <c r="AK6" s="415"/>
      <c r="AL6" s="416"/>
      <c r="AM6" s="423" t="s">
        <v>103</v>
      </c>
      <c r="AN6" s="424"/>
      <c r="AO6" s="424"/>
      <c r="AP6" s="424"/>
      <c r="AQ6" s="424"/>
      <c r="AR6" s="424"/>
      <c r="AS6" s="424"/>
      <c r="AT6" s="425"/>
      <c r="AU6" s="426" t="s">
        <v>104</v>
      </c>
      <c r="AV6" s="427"/>
      <c r="AW6" s="427"/>
      <c r="AX6" s="427"/>
      <c r="AY6" s="428" t="s">
        <v>105</v>
      </c>
      <c r="AZ6" s="429"/>
      <c r="BA6" s="429"/>
      <c r="BB6" s="429"/>
      <c r="BC6" s="429"/>
      <c r="BD6" s="429"/>
      <c r="BE6" s="429"/>
      <c r="BF6" s="429"/>
      <c r="BG6" s="429"/>
      <c r="BH6" s="429"/>
      <c r="BI6" s="429"/>
      <c r="BJ6" s="429"/>
      <c r="BK6" s="429"/>
      <c r="BL6" s="429"/>
      <c r="BM6" s="430"/>
      <c r="BN6" s="394">
        <v>189330</v>
      </c>
      <c r="BO6" s="395"/>
      <c r="BP6" s="395"/>
      <c r="BQ6" s="395"/>
      <c r="BR6" s="395"/>
      <c r="BS6" s="395"/>
      <c r="BT6" s="395"/>
      <c r="BU6" s="396"/>
      <c r="BV6" s="394">
        <v>246351</v>
      </c>
      <c r="BW6" s="395"/>
      <c r="BX6" s="395"/>
      <c r="BY6" s="395"/>
      <c r="BZ6" s="395"/>
      <c r="CA6" s="395"/>
      <c r="CB6" s="395"/>
      <c r="CC6" s="396"/>
      <c r="CD6" s="397" t="s">
        <v>106</v>
      </c>
      <c r="CE6" s="398"/>
      <c r="CF6" s="398"/>
      <c r="CG6" s="398"/>
      <c r="CH6" s="398"/>
      <c r="CI6" s="398"/>
      <c r="CJ6" s="398"/>
      <c r="CK6" s="398"/>
      <c r="CL6" s="398"/>
      <c r="CM6" s="398"/>
      <c r="CN6" s="398"/>
      <c r="CO6" s="398"/>
      <c r="CP6" s="398"/>
      <c r="CQ6" s="398"/>
      <c r="CR6" s="398"/>
      <c r="CS6" s="399"/>
      <c r="CT6" s="431">
        <v>90.7</v>
      </c>
      <c r="CU6" s="432"/>
      <c r="CV6" s="432"/>
      <c r="CW6" s="432"/>
      <c r="CX6" s="432"/>
      <c r="CY6" s="432"/>
      <c r="CZ6" s="432"/>
      <c r="DA6" s="433"/>
      <c r="DB6" s="431">
        <v>88.5</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107</v>
      </c>
      <c r="AN7" s="424"/>
      <c r="AO7" s="424"/>
      <c r="AP7" s="424"/>
      <c r="AQ7" s="424"/>
      <c r="AR7" s="424"/>
      <c r="AS7" s="424"/>
      <c r="AT7" s="425"/>
      <c r="AU7" s="426" t="s">
        <v>96</v>
      </c>
      <c r="AV7" s="427"/>
      <c r="AW7" s="427"/>
      <c r="AX7" s="427"/>
      <c r="AY7" s="428" t="s">
        <v>108</v>
      </c>
      <c r="AZ7" s="429"/>
      <c r="BA7" s="429"/>
      <c r="BB7" s="429"/>
      <c r="BC7" s="429"/>
      <c r="BD7" s="429"/>
      <c r="BE7" s="429"/>
      <c r="BF7" s="429"/>
      <c r="BG7" s="429"/>
      <c r="BH7" s="429"/>
      <c r="BI7" s="429"/>
      <c r="BJ7" s="429"/>
      <c r="BK7" s="429"/>
      <c r="BL7" s="429"/>
      <c r="BM7" s="430"/>
      <c r="BN7" s="394">
        <v>33217</v>
      </c>
      <c r="BO7" s="395"/>
      <c r="BP7" s="395"/>
      <c r="BQ7" s="395"/>
      <c r="BR7" s="395"/>
      <c r="BS7" s="395"/>
      <c r="BT7" s="395"/>
      <c r="BU7" s="396"/>
      <c r="BV7" s="394">
        <v>90547</v>
      </c>
      <c r="BW7" s="395"/>
      <c r="BX7" s="395"/>
      <c r="BY7" s="395"/>
      <c r="BZ7" s="395"/>
      <c r="CA7" s="395"/>
      <c r="CB7" s="395"/>
      <c r="CC7" s="396"/>
      <c r="CD7" s="397" t="s">
        <v>109</v>
      </c>
      <c r="CE7" s="398"/>
      <c r="CF7" s="398"/>
      <c r="CG7" s="398"/>
      <c r="CH7" s="398"/>
      <c r="CI7" s="398"/>
      <c r="CJ7" s="398"/>
      <c r="CK7" s="398"/>
      <c r="CL7" s="398"/>
      <c r="CM7" s="398"/>
      <c r="CN7" s="398"/>
      <c r="CO7" s="398"/>
      <c r="CP7" s="398"/>
      <c r="CQ7" s="398"/>
      <c r="CR7" s="398"/>
      <c r="CS7" s="399"/>
      <c r="CT7" s="394">
        <v>2355011</v>
      </c>
      <c r="CU7" s="395"/>
      <c r="CV7" s="395"/>
      <c r="CW7" s="395"/>
      <c r="CX7" s="395"/>
      <c r="CY7" s="395"/>
      <c r="CZ7" s="395"/>
      <c r="DA7" s="396"/>
      <c r="DB7" s="394">
        <v>2400185</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110</v>
      </c>
      <c r="AN8" s="424"/>
      <c r="AO8" s="424"/>
      <c r="AP8" s="424"/>
      <c r="AQ8" s="424"/>
      <c r="AR8" s="424"/>
      <c r="AS8" s="424"/>
      <c r="AT8" s="425"/>
      <c r="AU8" s="426" t="s">
        <v>96</v>
      </c>
      <c r="AV8" s="427"/>
      <c r="AW8" s="427"/>
      <c r="AX8" s="427"/>
      <c r="AY8" s="428" t="s">
        <v>111</v>
      </c>
      <c r="AZ8" s="429"/>
      <c r="BA8" s="429"/>
      <c r="BB8" s="429"/>
      <c r="BC8" s="429"/>
      <c r="BD8" s="429"/>
      <c r="BE8" s="429"/>
      <c r="BF8" s="429"/>
      <c r="BG8" s="429"/>
      <c r="BH8" s="429"/>
      <c r="BI8" s="429"/>
      <c r="BJ8" s="429"/>
      <c r="BK8" s="429"/>
      <c r="BL8" s="429"/>
      <c r="BM8" s="430"/>
      <c r="BN8" s="394">
        <v>156113</v>
      </c>
      <c r="BO8" s="395"/>
      <c r="BP8" s="395"/>
      <c r="BQ8" s="395"/>
      <c r="BR8" s="395"/>
      <c r="BS8" s="395"/>
      <c r="BT8" s="395"/>
      <c r="BU8" s="396"/>
      <c r="BV8" s="394">
        <v>155804</v>
      </c>
      <c r="BW8" s="395"/>
      <c r="BX8" s="395"/>
      <c r="BY8" s="395"/>
      <c r="BZ8" s="395"/>
      <c r="CA8" s="395"/>
      <c r="CB8" s="395"/>
      <c r="CC8" s="396"/>
      <c r="CD8" s="397" t="s">
        <v>112</v>
      </c>
      <c r="CE8" s="398"/>
      <c r="CF8" s="398"/>
      <c r="CG8" s="398"/>
      <c r="CH8" s="398"/>
      <c r="CI8" s="398"/>
      <c r="CJ8" s="398"/>
      <c r="CK8" s="398"/>
      <c r="CL8" s="398"/>
      <c r="CM8" s="398"/>
      <c r="CN8" s="398"/>
      <c r="CO8" s="398"/>
      <c r="CP8" s="398"/>
      <c r="CQ8" s="398"/>
      <c r="CR8" s="398"/>
      <c r="CS8" s="399"/>
      <c r="CT8" s="434">
        <v>0.15</v>
      </c>
      <c r="CU8" s="435"/>
      <c r="CV8" s="435"/>
      <c r="CW8" s="435"/>
      <c r="CX8" s="435"/>
      <c r="CY8" s="435"/>
      <c r="CZ8" s="435"/>
      <c r="DA8" s="436"/>
      <c r="DB8" s="434">
        <v>0.16</v>
      </c>
      <c r="DC8" s="435"/>
      <c r="DD8" s="435"/>
      <c r="DE8" s="435"/>
      <c r="DF8" s="435"/>
      <c r="DG8" s="435"/>
      <c r="DH8" s="435"/>
      <c r="DI8" s="436"/>
    </row>
    <row r="9" spans="1:119" ht="18.75" customHeight="1" thickBot="1" x14ac:dyDescent="0.25">
      <c r="A9" s="175"/>
      <c r="B9" s="388" t="s">
        <v>113</v>
      </c>
      <c r="C9" s="389"/>
      <c r="D9" s="389"/>
      <c r="E9" s="389"/>
      <c r="F9" s="389"/>
      <c r="G9" s="389"/>
      <c r="H9" s="389"/>
      <c r="I9" s="389"/>
      <c r="J9" s="389"/>
      <c r="K9" s="437"/>
      <c r="L9" s="438" t="s">
        <v>114</v>
      </c>
      <c r="M9" s="439"/>
      <c r="N9" s="439"/>
      <c r="O9" s="439"/>
      <c r="P9" s="439"/>
      <c r="Q9" s="440"/>
      <c r="R9" s="441">
        <v>3059</v>
      </c>
      <c r="S9" s="442"/>
      <c r="T9" s="442"/>
      <c r="U9" s="442"/>
      <c r="V9" s="443"/>
      <c r="W9" s="351" t="s">
        <v>115</v>
      </c>
      <c r="X9" s="352"/>
      <c r="Y9" s="352"/>
      <c r="Z9" s="352"/>
      <c r="AA9" s="352"/>
      <c r="AB9" s="352"/>
      <c r="AC9" s="352"/>
      <c r="AD9" s="352"/>
      <c r="AE9" s="352"/>
      <c r="AF9" s="352"/>
      <c r="AG9" s="352"/>
      <c r="AH9" s="352"/>
      <c r="AI9" s="352"/>
      <c r="AJ9" s="352"/>
      <c r="AK9" s="352"/>
      <c r="AL9" s="353"/>
      <c r="AM9" s="423" t="s">
        <v>116</v>
      </c>
      <c r="AN9" s="424"/>
      <c r="AO9" s="424"/>
      <c r="AP9" s="424"/>
      <c r="AQ9" s="424"/>
      <c r="AR9" s="424"/>
      <c r="AS9" s="424"/>
      <c r="AT9" s="425"/>
      <c r="AU9" s="426" t="s">
        <v>117</v>
      </c>
      <c r="AV9" s="427"/>
      <c r="AW9" s="427"/>
      <c r="AX9" s="427"/>
      <c r="AY9" s="428" t="s">
        <v>118</v>
      </c>
      <c r="AZ9" s="429"/>
      <c r="BA9" s="429"/>
      <c r="BB9" s="429"/>
      <c r="BC9" s="429"/>
      <c r="BD9" s="429"/>
      <c r="BE9" s="429"/>
      <c r="BF9" s="429"/>
      <c r="BG9" s="429"/>
      <c r="BH9" s="429"/>
      <c r="BI9" s="429"/>
      <c r="BJ9" s="429"/>
      <c r="BK9" s="429"/>
      <c r="BL9" s="429"/>
      <c r="BM9" s="430"/>
      <c r="BN9" s="394">
        <v>309</v>
      </c>
      <c r="BO9" s="395"/>
      <c r="BP9" s="395"/>
      <c r="BQ9" s="395"/>
      <c r="BR9" s="395"/>
      <c r="BS9" s="395"/>
      <c r="BT9" s="395"/>
      <c r="BU9" s="396"/>
      <c r="BV9" s="394">
        <v>-420681</v>
      </c>
      <c r="BW9" s="395"/>
      <c r="BX9" s="395"/>
      <c r="BY9" s="395"/>
      <c r="BZ9" s="395"/>
      <c r="CA9" s="395"/>
      <c r="CB9" s="395"/>
      <c r="CC9" s="396"/>
      <c r="CD9" s="397" t="s">
        <v>119</v>
      </c>
      <c r="CE9" s="398"/>
      <c r="CF9" s="398"/>
      <c r="CG9" s="398"/>
      <c r="CH9" s="398"/>
      <c r="CI9" s="398"/>
      <c r="CJ9" s="398"/>
      <c r="CK9" s="398"/>
      <c r="CL9" s="398"/>
      <c r="CM9" s="398"/>
      <c r="CN9" s="398"/>
      <c r="CO9" s="398"/>
      <c r="CP9" s="398"/>
      <c r="CQ9" s="398"/>
      <c r="CR9" s="398"/>
      <c r="CS9" s="399"/>
      <c r="CT9" s="391">
        <v>15.9</v>
      </c>
      <c r="CU9" s="392"/>
      <c r="CV9" s="392"/>
      <c r="CW9" s="392"/>
      <c r="CX9" s="392"/>
      <c r="CY9" s="392"/>
      <c r="CZ9" s="392"/>
      <c r="DA9" s="393"/>
      <c r="DB9" s="391">
        <v>12.4</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120</v>
      </c>
      <c r="M10" s="424"/>
      <c r="N10" s="424"/>
      <c r="O10" s="424"/>
      <c r="P10" s="424"/>
      <c r="Q10" s="425"/>
      <c r="R10" s="445">
        <v>3466</v>
      </c>
      <c r="S10" s="446"/>
      <c r="T10" s="446"/>
      <c r="U10" s="446"/>
      <c r="V10" s="447"/>
      <c r="W10" s="382"/>
      <c r="X10" s="383"/>
      <c r="Y10" s="383"/>
      <c r="Z10" s="383"/>
      <c r="AA10" s="383"/>
      <c r="AB10" s="383"/>
      <c r="AC10" s="383"/>
      <c r="AD10" s="383"/>
      <c r="AE10" s="383"/>
      <c r="AF10" s="383"/>
      <c r="AG10" s="383"/>
      <c r="AH10" s="383"/>
      <c r="AI10" s="383"/>
      <c r="AJ10" s="383"/>
      <c r="AK10" s="383"/>
      <c r="AL10" s="386"/>
      <c r="AM10" s="423" t="s">
        <v>121</v>
      </c>
      <c r="AN10" s="424"/>
      <c r="AO10" s="424"/>
      <c r="AP10" s="424"/>
      <c r="AQ10" s="424"/>
      <c r="AR10" s="424"/>
      <c r="AS10" s="424"/>
      <c r="AT10" s="425"/>
      <c r="AU10" s="426" t="s">
        <v>122</v>
      </c>
      <c r="AV10" s="427"/>
      <c r="AW10" s="427"/>
      <c r="AX10" s="427"/>
      <c r="AY10" s="428" t="s">
        <v>123</v>
      </c>
      <c r="AZ10" s="429"/>
      <c r="BA10" s="429"/>
      <c r="BB10" s="429"/>
      <c r="BC10" s="429"/>
      <c r="BD10" s="429"/>
      <c r="BE10" s="429"/>
      <c r="BF10" s="429"/>
      <c r="BG10" s="429"/>
      <c r="BH10" s="429"/>
      <c r="BI10" s="429"/>
      <c r="BJ10" s="429"/>
      <c r="BK10" s="429"/>
      <c r="BL10" s="429"/>
      <c r="BM10" s="430"/>
      <c r="BN10" s="394">
        <v>766324</v>
      </c>
      <c r="BO10" s="395"/>
      <c r="BP10" s="395"/>
      <c r="BQ10" s="395"/>
      <c r="BR10" s="395"/>
      <c r="BS10" s="395"/>
      <c r="BT10" s="395"/>
      <c r="BU10" s="396"/>
      <c r="BV10" s="394">
        <v>420343</v>
      </c>
      <c r="BW10" s="395"/>
      <c r="BX10" s="395"/>
      <c r="BY10" s="395"/>
      <c r="BZ10" s="395"/>
      <c r="CA10" s="395"/>
      <c r="CB10" s="395"/>
      <c r="CC10" s="396"/>
      <c r="CD10" s="181" t="s">
        <v>124</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388"/>
      <c r="C11" s="389"/>
      <c r="D11" s="389"/>
      <c r="E11" s="389"/>
      <c r="F11" s="389"/>
      <c r="G11" s="389"/>
      <c r="H11" s="389"/>
      <c r="I11" s="389"/>
      <c r="J11" s="389"/>
      <c r="K11" s="437"/>
      <c r="L11" s="448" t="s">
        <v>125</v>
      </c>
      <c r="M11" s="449"/>
      <c r="N11" s="449"/>
      <c r="O11" s="449"/>
      <c r="P11" s="449"/>
      <c r="Q11" s="450"/>
      <c r="R11" s="451" t="s">
        <v>126</v>
      </c>
      <c r="S11" s="452"/>
      <c r="T11" s="452"/>
      <c r="U11" s="452"/>
      <c r="V11" s="453"/>
      <c r="W11" s="382"/>
      <c r="X11" s="383"/>
      <c r="Y11" s="383"/>
      <c r="Z11" s="383"/>
      <c r="AA11" s="383"/>
      <c r="AB11" s="383"/>
      <c r="AC11" s="383"/>
      <c r="AD11" s="383"/>
      <c r="AE11" s="383"/>
      <c r="AF11" s="383"/>
      <c r="AG11" s="383"/>
      <c r="AH11" s="383"/>
      <c r="AI11" s="383"/>
      <c r="AJ11" s="383"/>
      <c r="AK11" s="383"/>
      <c r="AL11" s="386"/>
      <c r="AM11" s="423" t="s">
        <v>127</v>
      </c>
      <c r="AN11" s="424"/>
      <c r="AO11" s="424"/>
      <c r="AP11" s="424"/>
      <c r="AQ11" s="424"/>
      <c r="AR11" s="424"/>
      <c r="AS11" s="424"/>
      <c r="AT11" s="425"/>
      <c r="AU11" s="426" t="s">
        <v>128</v>
      </c>
      <c r="AV11" s="427"/>
      <c r="AW11" s="427"/>
      <c r="AX11" s="427"/>
      <c r="AY11" s="428" t="s">
        <v>129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130</v>
      </c>
      <c r="CE11" s="398"/>
      <c r="CF11" s="398"/>
      <c r="CG11" s="398"/>
      <c r="CH11" s="398"/>
      <c r="CI11" s="398"/>
      <c r="CJ11" s="398"/>
      <c r="CK11" s="398"/>
      <c r="CL11" s="398"/>
      <c r="CM11" s="398"/>
      <c r="CN11" s="398"/>
      <c r="CO11" s="398"/>
      <c r="CP11" s="398"/>
      <c r="CQ11" s="398"/>
      <c r="CR11" s="398"/>
      <c r="CS11" s="399"/>
      <c r="CT11" s="434" t="s">
        <v>131</v>
      </c>
      <c r="CU11" s="435"/>
      <c r="CV11" s="435"/>
      <c r="CW11" s="435"/>
      <c r="CX11" s="435"/>
      <c r="CY11" s="435"/>
      <c r="CZ11" s="435"/>
      <c r="DA11" s="436"/>
      <c r="DB11" s="434" t="s">
        <v>132</v>
      </c>
      <c r="DC11" s="435"/>
      <c r="DD11" s="435"/>
      <c r="DE11" s="435"/>
      <c r="DF11" s="435"/>
      <c r="DG11" s="435"/>
      <c r="DH11" s="435"/>
      <c r="DI11" s="436"/>
    </row>
    <row r="12" spans="1:119" ht="18.75" customHeight="1" x14ac:dyDescent="0.2">
      <c r="A12" s="175"/>
      <c r="B12" s="454" t="s">
        <v>133</v>
      </c>
      <c r="C12" s="455"/>
      <c r="D12" s="455"/>
      <c r="E12" s="455"/>
      <c r="F12" s="455"/>
      <c r="G12" s="455"/>
      <c r="H12" s="455"/>
      <c r="I12" s="455"/>
      <c r="J12" s="455"/>
      <c r="K12" s="456"/>
      <c r="L12" s="463" t="s">
        <v>134</v>
      </c>
      <c r="M12" s="464"/>
      <c r="N12" s="464"/>
      <c r="O12" s="464"/>
      <c r="P12" s="464"/>
      <c r="Q12" s="465"/>
      <c r="R12" s="466">
        <v>3061</v>
      </c>
      <c r="S12" s="467"/>
      <c r="T12" s="467"/>
      <c r="U12" s="467"/>
      <c r="V12" s="468"/>
      <c r="W12" s="469" t="s">
        <v>1</v>
      </c>
      <c r="X12" s="427"/>
      <c r="Y12" s="427"/>
      <c r="Z12" s="427"/>
      <c r="AA12" s="427"/>
      <c r="AB12" s="470"/>
      <c r="AC12" s="471" t="s">
        <v>135</v>
      </c>
      <c r="AD12" s="472"/>
      <c r="AE12" s="472"/>
      <c r="AF12" s="472"/>
      <c r="AG12" s="473"/>
      <c r="AH12" s="471" t="s">
        <v>136</v>
      </c>
      <c r="AI12" s="472"/>
      <c r="AJ12" s="472"/>
      <c r="AK12" s="472"/>
      <c r="AL12" s="474"/>
      <c r="AM12" s="423" t="s">
        <v>137</v>
      </c>
      <c r="AN12" s="424"/>
      <c r="AO12" s="424"/>
      <c r="AP12" s="424"/>
      <c r="AQ12" s="424"/>
      <c r="AR12" s="424"/>
      <c r="AS12" s="424"/>
      <c r="AT12" s="425"/>
      <c r="AU12" s="426" t="s">
        <v>117</v>
      </c>
      <c r="AV12" s="427"/>
      <c r="AW12" s="427"/>
      <c r="AX12" s="427"/>
      <c r="AY12" s="428" t="s">
        <v>138</v>
      </c>
      <c r="AZ12" s="429"/>
      <c r="BA12" s="429"/>
      <c r="BB12" s="429"/>
      <c r="BC12" s="429"/>
      <c r="BD12" s="429"/>
      <c r="BE12" s="429"/>
      <c r="BF12" s="429"/>
      <c r="BG12" s="429"/>
      <c r="BH12" s="429"/>
      <c r="BI12" s="429"/>
      <c r="BJ12" s="429"/>
      <c r="BK12" s="429"/>
      <c r="BL12" s="429"/>
      <c r="BM12" s="430"/>
      <c r="BN12" s="394">
        <v>60843</v>
      </c>
      <c r="BO12" s="395"/>
      <c r="BP12" s="395"/>
      <c r="BQ12" s="395"/>
      <c r="BR12" s="395"/>
      <c r="BS12" s="395"/>
      <c r="BT12" s="395"/>
      <c r="BU12" s="396"/>
      <c r="BV12" s="394">
        <v>73476</v>
      </c>
      <c r="BW12" s="395"/>
      <c r="BX12" s="395"/>
      <c r="BY12" s="395"/>
      <c r="BZ12" s="395"/>
      <c r="CA12" s="395"/>
      <c r="CB12" s="395"/>
      <c r="CC12" s="396"/>
      <c r="CD12" s="397" t="s">
        <v>139</v>
      </c>
      <c r="CE12" s="398"/>
      <c r="CF12" s="398"/>
      <c r="CG12" s="398"/>
      <c r="CH12" s="398"/>
      <c r="CI12" s="398"/>
      <c r="CJ12" s="398"/>
      <c r="CK12" s="398"/>
      <c r="CL12" s="398"/>
      <c r="CM12" s="398"/>
      <c r="CN12" s="398"/>
      <c r="CO12" s="398"/>
      <c r="CP12" s="398"/>
      <c r="CQ12" s="398"/>
      <c r="CR12" s="398"/>
      <c r="CS12" s="399"/>
      <c r="CT12" s="434" t="s">
        <v>131</v>
      </c>
      <c r="CU12" s="435"/>
      <c r="CV12" s="435"/>
      <c r="CW12" s="435"/>
      <c r="CX12" s="435"/>
      <c r="CY12" s="435"/>
      <c r="CZ12" s="435"/>
      <c r="DA12" s="436"/>
      <c r="DB12" s="434" t="s">
        <v>132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90"/>
      <c r="M13" s="485" t="s">
        <v>140</v>
      </c>
      <c r="N13" s="486"/>
      <c r="O13" s="486"/>
      <c r="P13" s="486"/>
      <c r="Q13" s="487"/>
      <c r="R13" s="478">
        <v>3026</v>
      </c>
      <c r="S13" s="479"/>
      <c r="T13" s="479"/>
      <c r="U13" s="479"/>
      <c r="V13" s="480"/>
      <c r="W13" s="410" t="s">
        <v>141</v>
      </c>
      <c r="X13" s="411"/>
      <c r="Y13" s="411"/>
      <c r="Z13" s="411"/>
      <c r="AA13" s="411"/>
      <c r="AB13" s="401"/>
      <c r="AC13" s="445">
        <v>355</v>
      </c>
      <c r="AD13" s="446"/>
      <c r="AE13" s="446"/>
      <c r="AF13" s="446"/>
      <c r="AG13" s="488"/>
      <c r="AH13" s="445">
        <v>424</v>
      </c>
      <c r="AI13" s="446"/>
      <c r="AJ13" s="446"/>
      <c r="AK13" s="446"/>
      <c r="AL13" s="447"/>
      <c r="AM13" s="423" t="s">
        <v>142</v>
      </c>
      <c r="AN13" s="424"/>
      <c r="AO13" s="424"/>
      <c r="AP13" s="424"/>
      <c r="AQ13" s="424"/>
      <c r="AR13" s="424"/>
      <c r="AS13" s="424"/>
      <c r="AT13" s="425"/>
      <c r="AU13" s="426" t="s">
        <v>128</v>
      </c>
      <c r="AV13" s="427"/>
      <c r="AW13" s="427"/>
      <c r="AX13" s="427"/>
      <c r="AY13" s="428" t="s">
        <v>143</v>
      </c>
      <c r="AZ13" s="429"/>
      <c r="BA13" s="429"/>
      <c r="BB13" s="429"/>
      <c r="BC13" s="429"/>
      <c r="BD13" s="429"/>
      <c r="BE13" s="429"/>
      <c r="BF13" s="429"/>
      <c r="BG13" s="429"/>
      <c r="BH13" s="429"/>
      <c r="BI13" s="429"/>
      <c r="BJ13" s="429"/>
      <c r="BK13" s="429"/>
      <c r="BL13" s="429"/>
      <c r="BM13" s="430"/>
      <c r="BN13" s="394">
        <v>705790</v>
      </c>
      <c r="BO13" s="395"/>
      <c r="BP13" s="395"/>
      <c r="BQ13" s="395"/>
      <c r="BR13" s="395"/>
      <c r="BS13" s="395"/>
      <c r="BT13" s="395"/>
      <c r="BU13" s="396"/>
      <c r="BV13" s="394">
        <v>-73814</v>
      </c>
      <c r="BW13" s="395"/>
      <c r="BX13" s="395"/>
      <c r="BY13" s="395"/>
      <c r="BZ13" s="395"/>
      <c r="CA13" s="395"/>
      <c r="CB13" s="395"/>
      <c r="CC13" s="396"/>
      <c r="CD13" s="397" t="s">
        <v>144</v>
      </c>
      <c r="CE13" s="398"/>
      <c r="CF13" s="398"/>
      <c r="CG13" s="398"/>
      <c r="CH13" s="398"/>
      <c r="CI13" s="398"/>
      <c r="CJ13" s="398"/>
      <c r="CK13" s="398"/>
      <c r="CL13" s="398"/>
      <c r="CM13" s="398"/>
      <c r="CN13" s="398"/>
      <c r="CO13" s="398"/>
      <c r="CP13" s="398"/>
      <c r="CQ13" s="398"/>
      <c r="CR13" s="398"/>
      <c r="CS13" s="399"/>
      <c r="CT13" s="391">
        <v>8.6</v>
      </c>
      <c r="CU13" s="392"/>
      <c r="CV13" s="392"/>
      <c r="CW13" s="392"/>
      <c r="CX13" s="392"/>
      <c r="CY13" s="392"/>
      <c r="CZ13" s="392"/>
      <c r="DA13" s="393"/>
      <c r="DB13" s="391">
        <v>8.5</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145</v>
      </c>
      <c r="M14" s="476"/>
      <c r="N14" s="476"/>
      <c r="O14" s="476"/>
      <c r="P14" s="476"/>
      <c r="Q14" s="477"/>
      <c r="R14" s="478">
        <v>3117</v>
      </c>
      <c r="S14" s="479"/>
      <c r="T14" s="479"/>
      <c r="U14" s="479"/>
      <c r="V14" s="480"/>
      <c r="W14" s="384"/>
      <c r="X14" s="385"/>
      <c r="Y14" s="385"/>
      <c r="Z14" s="385"/>
      <c r="AA14" s="385"/>
      <c r="AB14" s="374"/>
      <c r="AC14" s="481">
        <v>23.6</v>
      </c>
      <c r="AD14" s="482"/>
      <c r="AE14" s="482"/>
      <c r="AF14" s="482"/>
      <c r="AG14" s="483"/>
      <c r="AH14" s="481">
        <v>24.4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146</v>
      </c>
      <c r="CE14" s="490"/>
      <c r="CF14" s="490"/>
      <c r="CG14" s="490"/>
      <c r="CH14" s="490"/>
      <c r="CI14" s="490"/>
      <c r="CJ14" s="490"/>
      <c r="CK14" s="490"/>
      <c r="CL14" s="490"/>
      <c r="CM14" s="490"/>
      <c r="CN14" s="490"/>
      <c r="CO14" s="490"/>
      <c r="CP14" s="490"/>
      <c r="CQ14" s="490"/>
      <c r="CR14" s="490"/>
      <c r="CS14" s="491"/>
      <c r="CT14" s="492" t="s">
        <v>131</v>
      </c>
      <c r="CU14" s="493"/>
      <c r="CV14" s="493"/>
      <c r="CW14" s="493"/>
      <c r="CX14" s="493"/>
      <c r="CY14" s="493"/>
      <c r="CZ14" s="493"/>
      <c r="DA14" s="494"/>
      <c r="DB14" s="492" t="s">
        <v>147</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90"/>
      <c r="M15" s="485" t="s">
        <v>148</v>
      </c>
      <c r="N15" s="486"/>
      <c r="O15" s="486"/>
      <c r="P15" s="486"/>
      <c r="Q15" s="487"/>
      <c r="R15" s="478">
        <v>3091</v>
      </c>
      <c r="S15" s="479"/>
      <c r="T15" s="479"/>
      <c r="U15" s="479"/>
      <c r="V15" s="480"/>
      <c r="W15" s="410" t="s">
        <v>149</v>
      </c>
      <c r="X15" s="411"/>
      <c r="Y15" s="411"/>
      <c r="Z15" s="411"/>
      <c r="AA15" s="411"/>
      <c r="AB15" s="401"/>
      <c r="AC15" s="445">
        <v>403</v>
      </c>
      <c r="AD15" s="446"/>
      <c r="AE15" s="446"/>
      <c r="AF15" s="446"/>
      <c r="AG15" s="488"/>
      <c r="AH15" s="445">
        <v>465</v>
      </c>
      <c r="AI15" s="446"/>
      <c r="AJ15" s="446"/>
      <c r="AK15" s="446"/>
      <c r="AL15" s="447"/>
      <c r="AM15" s="423"/>
      <c r="AN15" s="424"/>
      <c r="AO15" s="424"/>
      <c r="AP15" s="424"/>
      <c r="AQ15" s="424"/>
      <c r="AR15" s="424"/>
      <c r="AS15" s="424"/>
      <c r="AT15" s="425"/>
      <c r="AU15" s="426"/>
      <c r="AV15" s="427"/>
      <c r="AW15" s="427"/>
      <c r="AX15" s="427"/>
      <c r="AY15" s="354" t="s">
        <v>150</v>
      </c>
      <c r="AZ15" s="355"/>
      <c r="BA15" s="355"/>
      <c r="BB15" s="355"/>
      <c r="BC15" s="355"/>
      <c r="BD15" s="355"/>
      <c r="BE15" s="355"/>
      <c r="BF15" s="355"/>
      <c r="BG15" s="355"/>
      <c r="BH15" s="355"/>
      <c r="BI15" s="355"/>
      <c r="BJ15" s="355"/>
      <c r="BK15" s="355"/>
      <c r="BL15" s="355"/>
      <c r="BM15" s="356"/>
      <c r="BN15" s="357">
        <v>337500</v>
      </c>
      <c r="BO15" s="358"/>
      <c r="BP15" s="358"/>
      <c r="BQ15" s="358"/>
      <c r="BR15" s="358"/>
      <c r="BS15" s="358"/>
      <c r="BT15" s="358"/>
      <c r="BU15" s="359"/>
      <c r="BV15" s="357">
        <v>338506</v>
      </c>
      <c r="BW15" s="358"/>
      <c r="BX15" s="358"/>
      <c r="BY15" s="358"/>
      <c r="BZ15" s="358"/>
      <c r="CA15" s="358"/>
      <c r="CB15" s="358"/>
      <c r="CC15" s="359"/>
      <c r="CD15" s="495" t="s">
        <v>151</v>
      </c>
      <c r="CE15" s="496"/>
      <c r="CF15" s="496"/>
      <c r="CG15" s="496"/>
      <c r="CH15" s="496"/>
      <c r="CI15" s="496"/>
      <c r="CJ15" s="496"/>
      <c r="CK15" s="496"/>
      <c r="CL15" s="496"/>
      <c r="CM15" s="496"/>
      <c r="CN15" s="496"/>
      <c r="CO15" s="496"/>
      <c r="CP15" s="496"/>
      <c r="CQ15" s="496"/>
      <c r="CR15" s="496"/>
      <c r="CS15" s="497"/>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457"/>
      <c r="C16" s="458"/>
      <c r="D16" s="458"/>
      <c r="E16" s="458"/>
      <c r="F16" s="458"/>
      <c r="G16" s="458"/>
      <c r="H16" s="458"/>
      <c r="I16" s="458"/>
      <c r="J16" s="458"/>
      <c r="K16" s="459"/>
      <c r="L16" s="475" t="s">
        <v>152</v>
      </c>
      <c r="M16" s="498"/>
      <c r="N16" s="498"/>
      <c r="O16" s="498"/>
      <c r="P16" s="498"/>
      <c r="Q16" s="499"/>
      <c r="R16" s="500" t="s">
        <v>153</v>
      </c>
      <c r="S16" s="501"/>
      <c r="T16" s="501"/>
      <c r="U16" s="501"/>
      <c r="V16" s="502"/>
      <c r="W16" s="384"/>
      <c r="X16" s="385"/>
      <c r="Y16" s="385"/>
      <c r="Z16" s="385"/>
      <c r="AA16" s="385"/>
      <c r="AB16" s="374"/>
      <c r="AC16" s="481">
        <v>26.8</v>
      </c>
      <c r="AD16" s="482"/>
      <c r="AE16" s="482"/>
      <c r="AF16" s="482"/>
      <c r="AG16" s="483"/>
      <c r="AH16" s="481">
        <v>26.8</v>
      </c>
      <c r="AI16" s="482"/>
      <c r="AJ16" s="482"/>
      <c r="AK16" s="482"/>
      <c r="AL16" s="484"/>
      <c r="AM16" s="423"/>
      <c r="AN16" s="424"/>
      <c r="AO16" s="424"/>
      <c r="AP16" s="424"/>
      <c r="AQ16" s="424"/>
      <c r="AR16" s="424"/>
      <c r="AS16" s="424"/>
      <c r="AT16" s="425"/>
      <c r="AU16" s="426"/>
      <c r="AV16" s="427"/>
      <c r="AW16" s="427"/>
      <c r="AX16" s="427"/>
      <c r="AY16" s="428" t="s">
        <v>154</v>
      </c>
      <c r="AZ16" s="429"/>
      <c r="BA16" s="429"/>
      <c r="BB16" s="429"/>
      <c r="BC16" s="429"/>
      <c r="BD16" s="429"/>
      <c r="BE16" s="429"/>
      <c r="BF16" s="429"/>
      <c r="BG16" s="429"/>
      <c r="BH16" s="429"/>
      <c r="BI16" s="429"/>
      <c r="BJ16" s="429"/>
      <c r="BK16" s="429"/>
      <c r="BL16" s="429"/>
      <c r="BM16" s="430"/>
      <c r="BN16" s="394">
        <v>2266713</v>
      </c>
      <c r="BO16" s="395"/>
      <c r="BP16" s="395"/>
      <c r="BQ16" s="395"/>
      <c r="BR16" s="395"/>
      <c r="BS16" s="395"/>
      <c r="BT16" s="395"/>
      <c r="BU16" s="396"/>
      <c r="BV16" s="394">
        <v>2257006</v>
      </c>
      <c r="BW16" s="395"/>
      <c r="BX16" s="395"/>
      <c r="BY16" s="395"/>
      <c r="BZ16" s="395"/>
      <c r="CA16" s="395"/>
      <c r="CB16" s="395"/>
      <c r="CC16" s="396"/>
      <c r="CD16" s="184"/>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94"/>
      <c r="M17" s="505" t="s">
        <v>155</v>
      </c>
      <c r="N17" s="506"/>
      <c r="O17" s="506"/>
      <c r="P17" s="506"/>
      <c r="Q17" s="507"/>
      <c r="R17" s="500" t="s">
        <v>156</v>
      </c>
      <c r="S17" s="501"/>
      <c r="T17" s="501"/>
      <c r="U17" s="501"/>
      <c r="V17" s="502"/>
      <c r="W17" s="410" t="s">
        <v>157</v>
      </c>
      <c r="X17" s="411"/>
      <c r="Y17" s="411"/>
      <c r="Z17" s="411"/>
      <c r="AA17" s="411"/>
      <c r="AB17" s="401"/>
      <c r="AC17" s="445">
        <v>748</v>
      </c>
      <c r="AD17" s="446"/>
      <c r="AE17" s="446"/>
      <c r="AF17" s="446"/>
      <c r="AG17" s="488"/>
      <c r="AH17" s="445">
        <v>848</v>
      </c>
      <c r="AI17" s="446"/>
      <c r="AJ17" s="446"/>
      <c r="AK17" s="446"/>
      <c r="AL17" s="447"/>
      <c r="AM17" s="423"/>
      <c r="AN17" s="424"/>
      <c r="AO17" s="424"/>
      <c r="AP17" s="424"/>
      <c r="AQ17" s="424"/>
      <c r="AR17" s="424"/>
      <c r="AS17" s="424"/>
      <c r="AT17" s="425"/>
      <c r="AU17" s="426"/>
      <c r="AV17" s="427"/>
      <c r="AW17" s="427"/>
      <c r="AX17" s="427"/>
      <c r="AY17" s="428" t="s">
        <v>158</v>
      </c>
      <c r="AZ17" s="429"/>
      <c r="BA17" s="429"/>
      <c r="BB17" s="429"/>
      <c r="BC17" s="429"/>
      <c r="BD17" s="429"/>
      <c r="BE17" s="429"/>
      <c r="BF17" s="429"/>
      <c r="BG17" s="429"/>
      <c r="BH17" s="429"/>
      <c r="BI17" s="429"/>
      <c r="BJ17" s="429"/>
      <c r="BK17" s="429"/>
      <c r="BL17" s="429"/>
      <c r="BM17" s="430"/>
      <c r="BN17" s="394">
        <v>406778</v>
      </c>
      <c r="BO17" s="395"/>
      <c r="BP17" s="395"/>
      <c r="BQ17" s="395"/>
      <c r="BR17" s="395"/>
      <c r="BS17" s="395"/>
      <c r="BT17" s="395"/>
      <c r="BU17" s="396"/>
      <c r="BV17" s="394">
        <v>408927</v>
      </c>
      <c r="BW17" s="395"/>
      <c r="BX17" s="395"/>
      <c r="BY17" s="395"/>
      <c r="BZ17" s="395"/>
      <c r="CA17" s="395"/>
      <c r="CB17" s="395"/>
      <c r="CC17" s="396"/>
      <c r="CD17" s="184"/>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159</v>
      </c>
      <c r="C18" s="437"/>
      <c r="D18" s="437"/>
      <c r="E18" s="517"/>
      <c r="F18" s="517"/>
      <c r="G18" s="517"/>
      <c r="H18" s="517"/>
      <c r="I18" s="517"/>
      <c r="J18" s="517"/>
      <c r="K18" s="517"/>
      <c r="L18" s="518">
        <v>156.19</v>
      </c>
      <c r="M18" s="518"/>
      <c r="N18" s="518"/>
      <c r="O18" s="518"/>
      <c r="P18" s="518"/>
      <c r="Q18" s="518"/>
      <c r="R18" s="519"/>
      <c r="S18" s="519"/>
      <c r="T18" s="519"/>
      <c r="U18" s="519"/>
      <c r="V18" s="520"/>
      <c r="W18" s="412"/>
      <c r="X18" s="413"/>
      <c r="Y18" s="413"/>
      <c r="Z18" s="413"/>
      <c r="AA18" s="413"/>
      <c r="AB18" s="404"/>
      <c r="AC18" s="521">
        <v>49.7</v>
      </c>
      <c r="AD18" s="522"/>
      <c r="AE18" s="522"/>
      <c r="AF18" s="522"/>
      <c r="AG18" s="523"/>
      <c r="AH18" s="521">
        <v>48.8</v>
      </c>
      <c r="AI18" s="522"/>
      <c r="AJ18" s="522"/>
      <c r="AK18" s="522"/>
      <c r="AL18" s="524"/>
      <c r="AM18" s="423"/>
      <c r="AN18" s="424"/>
      <c r="AO18" s="424"/>
      <c r="AP18" s="424"/>
      <c r="AQ18" s="424"/>
      <c r="AR18" s="424"/>
      <c r="AS18" s="424"/>
      <c r="AT18" s="425"/>
      <c r="AU18" s="426"/>
      <c r="AV18" s="427"/>
      <c r="AW18" s="427"/>
      <c r="AX18" s="427"/>
      <c r="AY18" s="428" t="s">
        <v>160</v>
      </c>
      <c r="AZ18" s="429"/>
      <c r="BA18" s="429"/>
      <c r="BB18" s="429"/>
      <c r="BC18" s="429"/>
      <c r="BD18" s="429"/>
      <c r="BE18" s="429"/>
      <c r="BF18" s="429"/>
      <c r="BG18" s="429"/>
      <c r="BH18" s="429"/>
      <c r="BI18" s="429"/>
      <c r="BJ18" s="429"/>
      <c r="BK18" s="429"/>
      <c r="BL18" s="429"/>
      <c r="BM18" s="430"/>
      <c r="BN18" s="394">
        <v>2122009</v>
      </c>
      <c r="BO18" s="395"/>
      <c r="BP18" s="395"/>
      <c r="BQ18" s="395"/>
      <c r="BR18" s="395"/>
      <c r="BS18" s="395"/>
      <c r="BT18" s="395"/>
      <c r="BU18" s="396"/>
      <c r="BV18" s="394">
        <v>2061019</v>
      </c>
      <c r="BW18" s="395"/>
      <c r="BX18" s="395"/>
      <c r="BY18" s="395"/>
      <c r="BZ18" s="395"/>
      <c r="CA18" s="395"/>
      <c r="CB18" s="395"/>
      <c r="CC18" s="396"/>
      <c r="CD18" s="184"/>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161</v>
      </c>
      <c r="C19" s="437"/>
      <c r="D19" s="437"/>
      <c r="E19" s="517"/>
      <c r="F19" s="517"/>
      <c r="G19" s="517"/>
      <c r="H19" s="517"/>
      <c r="I19" s="517"/>
      <c r="J19" s="517"/>
      <c r="K19" s="517"/>
      <c r="L19" s="525">
        <v>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162</v>
      </c>
      <c r="AZ19" s="429"/>
      <c r="BA19" s="429"/>
      <c r="BB19" s="429"/>
      <c r="BC19" s="429"/>
      <c r="BD19" s="429"/>
      <c r="BE19" s="429"/>
      <c r="BF19" s="429"/>
      <c r="BG19" s="429"/>
      <c r="BH19" s="429"/>
      <c r="BI19" s="429"/>
      <c r="BJ19" s="429"/>
      <c r="BK19" s="429"/>
      <c r="BL19" s="429"/>
      <c r="BM19" s="430"/>
      <c r="BN19" s="394">
        <v>2917962</v>
      </c>
      <c r="BO19" s="395"/>
      <c r="BP19" s="395"/>
      <c r="BQ19" s="395"/>
      <c r="BR19" s="395"/>
      <c r="BS19" s="395"/>
      <c r="BT19" s="395"/>
      <c r="BU19" s="396"/>
      <c r="BV19" s="394">
        <v>3547930</v>
      </c>
      <c r="BW19" s="395"/>
      <c r="BX19" s="395"/>
      <c r="BY19" s="395"/>
      <c r="BZ19" s="395"/>
      <c r="CA19" s="395"/>
      <c r="CB19" s="395"/>
      <c r="CC19" s="396"/>
      <c r="CD19" s="184"/>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163</v>
      </c>
      <c r="C20" s="437"/>
      <c r="D20" s="437"/>
      <c r="E20" s="517"/>
      <c r="F20" s="517"/>
      <c r="G20" s="517"/>
      <c r="H20" s="517"/>
      <c r="I20" s="517"/>
      <c r="J20" s="517"/>
      <c r="K20" s="517"/>
      <c r="L20" s="525">
        <v>1233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4"/>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164</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4"/>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165</v>
      </c>
      <c r="C22" s="538"/>
      <c r="D22" s="539"/>
      <c r="E22" s="406" t="s">
        <v>1</v>
      </c>
      <c r="F22" s="411"/>
      <c r="G22" s="411"/>
      <c r="H22" s="411"/>
      <c r="I22" s="411"/>
      <c r="J22" s="411"/>
      <c r="K22" s="401"/>
      <c r="L22" s="406" t="s">
        <v>166</v>
      </c>
      <c r="M22" s="411"/>
      <c r="N22" s="411"/>
      <c r="O22" s="411"/>
      <c r="P22" s="401"/>
      <c r="Q22" s="569" t="s">
        <v>167</v>
      </c>
      <c r="R22" s="570"/>
      <c r="S22" s="570"/>
      <c r="T22" s="570"/>
      <c r="U22" s="570"/>
      <c r="V22" s="571"/>
      <c r="W22" s="537" t="s">
        <v>168</v>
      </c>
      <c r="X22" s="538"/>
      <c r="Y22" s="539"/>
      <c r="Z22" s="406" t="s">
        <v>1</v>
      </c>
      <c r="AA22" s="411"/>
      <c r="AB22" s="411"/>
      <c r="AC22" s="411"/>
      <c r="AD22" s="411"/>
      <c r="AE22" s="411"/>
      <c r="AF22" s="411"/>
      <c r="AG22" s="401"/>
      <c r="AH22" s="575" t="s">
        <v>169</v>
      </c>
      <c r="AI22" s="411"/>
      <c r="AJ22" s="411"/>
      <c r="AK22" s="411"/>
      <c r="AL22" s="401"/>
      <c r="AM22" s="575" t="s">
        <v>170</v>
      </c>
      <c r="AN22" s="576"/>
      <c r="AO22" s="576"/>
      <c r="AP22" s="576"/>
      <c r="AQ22" s="576"/>
      <c r="AR22" s="577"/>
      <c r="AS22" s="569" t="s">
        <v>167</v>
      </c>
      <c r="AT22" s="570"/>
      <c r="AU22" s="570"/>
      <c r="AV22" s="570"/>
      <c r="AW22" s="570"/>
      <c r="AX22" s="581"/>
      <c r="AY22" s="354" t="s">
        <v>171</v>
      </c>
      <c r="AZ22" s="355"/>
      <c r="BA22" s="355"/>
      <c r="BB22" s="355"/>
      <c r="BC22" s="355"/>
      <c r="BD22" s="355"/>
      <c r="BE22" s="355"/>
      <c r="BF22" s="355"/>
      <c r="BG22" s="355"/>
      <c r="BH22" s="355"/>
      <c r="BI22" s="355"/>
      <c r="BJ22" s="355"/>
      <c r="BK22" s="355"/>
      <c r="BL22" s="355"/>
      <c r="BM22" s="356"/>
      <c r="BN22" s="357">
        <v>5268957</v>
      </c>
      <c r="BO22" s="358"/>
      <c r="BP22" s="358"/>
      <c r="BQ22" s="358"/>
      <c r="BR22" s="358"/>
      <c r="BS22" s="358"/>
      <c r="BT22" s="358"/>
      <c r="BU22" s="359"/>
      <c r="BV22" s="357">
        <v>5461351</v>
      </c>
      <c r="BW22" s="358"/>
      <c r="BX22" s="358"/>
      <c r="BY22" s="358"/>
      <c r="BZ22" s="358"/>
      <c r="CA22" s="358"/>
      <c r="CB22" s="358"/>
      <c r="CC22" s="359"/>
      <c r="CD22" s="184"/>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172</v>
      </c>
      <c r="AZ23" s="429"/>
      <c r="BA23" s="429"/>
      <c r="BB23" s="429"/>
      <c r="BC23" s="429"/>
      <c r="BD23" s="429"/>
      <c r="BE23" s="429"/>
      <c r="BF23" s="429"/>
      <c r="BG23" s="429"/>
      <c r="BH23" s="429"/>
      <c r="BI23" s="429"/>
      <c r="BJ23" s="429"/>
      <c r="BK23" s="429"/>
      <c r="BL23" s="429"/>
      <c r="BM23" s="430"/>
      <c r="BN23" s="394">
        <v>4419491</v>
      </c>
      <c r="BO23" s="395"/>
      <c r="BP23" s="395"/>
      <c r="BQ23" s="395"/>
      <c r="BR23" s="395"/>
      <c r="BS23" s="395"/>
      <c r="BT23" s="395"/>
      <c r="BU23" s="396"/>
      <c r="BV23" s="394">
        <v>4540122</v>
      </c>
      <c r="BW23" s="395"/>
      <c r="BX23" s="395"/>
      <c r="BY23" s="395"/>
      <c r="BZ23" s="395"/>
      <c r="CA23" s="395"/>
      <c r="CB23" s="395"/>
      <c r="CC23" s="396"/>
      <c r="CD23" s="184"/>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173</v>
      </c>
      <c r="F24" s="424"/>
      <c r="G24" s="424"/>
      <c r="H24" s="424"/>
      <c r="I24" s="424"/>
      <c r="J24" s="424"/>
      <c r="K24" s="425"/>
      <c r="L24" s="445">
        <v>1</v>
      </c>
      <c r="M24" s="446"/>
      <c r="N24" s="446"/>
      <c r="O24" s="446"/>
      <c r="P24" s="488"/>
      <c r="Q24" s="445">
        <v>6550</v>
      </c>
      <c r="R24" s="446"/>
      <c r="S24" s="446"/>
      <c r="T24" s="446"/>
      <c r="U24" s="446"/>
      <c r="V24" s="488"/>
      <c r="W24" s="540"/>
      <c r="X24" s="541"/>
      <c r="Y24" s="542"/>
      <c r="Z24" s="444" t="s">
        <v>174</v>
      </c>
      <c r="AA24" s="424"/>
      <c r="AB24" s="424"/>
      <c r="AC24" s="424"/>
      <c r="AD24" s="424"/>
      <c r="AE24" s="424"/>
      <c r="AF24" s="424"/>
      <c r="AG24" s="425"/>
      <c r="AH24" s="445">
        <v>58</v>
      </c>
      <c r="AI24" s="446"/>
      <c r="AJ24" s="446"/>
      <c r="AK24" s="446"/>
      <c r="AL24" s="488"/>
      <c r="AM24" s="445">
        <v>167156</v>
      </c>
      <c r="AN24" s="446"/>
      <c r="AO24" s="446"/>
      <c r="AP24" s="446"/>
      <c r="AQ24" s="446"/>
      <c r="AR24" s="488"/>
      <c r="AS24" s="445">
        <v>2882</v>
      </c>
      <c r="AT24" s="446"/>
      <c r="AU24" s="446"/>
      <c r="AV24" s="446"/>
      <c r="AW24" s="446"/>
      <c r="AX24" s="447"/>
      <c r="AY24" s="510" t="s">
        <v>175</v>
      </c>
      <c r="AZ24" s="511"/>
      <c r="BA24" s="511"/>
      <c r="BB24" s="511"/>
      <c r="BC24" s="511"/>
      <c r="BD24" s="511"/>
      <c r="BE24" s="511"/>
      <c r="BF24" s="511"/>
      <c r="BG24" s="511"/>
      <c r="BH24" s="511"/>
      <c r="BI24" s="511"/>
      <c r="BJ24" s="511"/>
      <c r="BK24" s="511"/>
      <c r="BL24" s="511"/>
      <c r="BM24" s="512"/>
      <c r="BN24" s="394">
        <v>4168957</v>
      </c>
      <c r="BO24" s="395"/>
      <c r="BP24" s="395"/>
      <c r="BQ24" s="395"/>
      <c r="BR24" s="395"/>
      <c r="BS24" s="395"/>
      <c r="BT24" s="395"/>
      <c r="BU24" s="396"/>
      <c r="BV24" s="394">
        <v>4247161</v>
      </c>
      <c r="BW24" s="395"/>
      <c r="BX24" s="395"/>
      <c r="BY24" s="395"/>
      <c r="BZ24" s="395"/>
      <c r="CA24" s="395"/>
      <c r="CB24" s="395"/>
      <c r="CC24" s="396"/>
      <c r="CD24" s="184"/>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176</v>
      </c>
      <c r="F25" s="424"/>
      <c r="G25" s="424"/>
      <c r="H25" s="424"/>
      <c r="I25" s="424"/>
      <c r="J25" s="424"/>
      <c r="K25" s="425"/>
      <c r="L25" s="445">
        <v>1</v>
      </c>
      <c r="M25" s="446"/>
      <c r="N25" s="446"/>
      <c r="O25" s="446"/>
      <c r="P25" s="488"/>
      <c r="Q25" s="445">
        <v>5380</v>
      </c>
      <c r="R25" s="446"/>
      <c r="S25" s="446"/>
      <c r="T25" s="446"/>
      <c r="U25" s="446"/>
      <c r="V25" s="488"/>
      <c r="W25" s="540"/>
      <c r="X25" s="541"/>
      <c r="Y25" s="542"/>
      <c r="Z25" s="444" t="s">
        <v>177</v>
      </c>
      <c r="AA25" s="424"/>
      <c r="AB25" s="424"/>
      <c r="AC25" s="424"/>
      <c r="AD25" s="424"/>
      <c r="AE25" s="424"/>
      <c r="AF25" s="424"/>
      <c r="AG25" s="425"/>
      <c r="AH25" s="445" t="s">
        <v>147</v>
      </c>
      <c r="AI25" s="446"/>
      <c r="AJ25" s="446"/>
      <c r="AK25" s="446"/>
      <c r="AL25" s="488"/>
      <c r="AM25" s="445" t="s">
        <v>178</v>
      </c>
      <c r="AN25" s="446"/>
      <c r="AO25" s="446"/>
      <c r="AP25" s="446"/>
      <c r="AQ25" s="446"/>
      <c r="AR25" s="488"/>
      <c r="AS25" s="445" t="s">
        <v>178</v>
      </c>
      <c r="AT25" s="446"/>
      <c r="AU25" s="446"/>
      <c r="AV25" s="446"/>
      <c r="AW25" s="446"/>
      <c r="AX25" s="447"/>
      <c r="AY25" s="354" t="s">
        <v>179</v>
      </c>
      <c r="AZ25" s="355"/>
      <c r="BA25" s="355"/>
      <c r="BB25" s="355"/>
      <c r="BC25" s="355"/>
      <c r="BD25" s="355"/>
      <c r="BE25" s="355"/>
      <c r="BF25" s="355"/>
      <c r="BG25" s="355"/>
      <c r="BH25" s="355"/>
      <c r="BI25" s="355"/>
      <c r="BJ25" s="355"/>
      <c r="BK25" s="355"/>
      <c r="BL25" s="355"/>
      <c r="BM25" s="356"/>
      <c r="BN25" s="357">
        <v>97350</v>
      </c>
      <c r="BO25" s="358"/>
      <c r="BP25" s="358"/>
      <c r="BQ25" s="358"/>
      <c r="BR25" s="358"/>
      <c r="BS25" s="358"/>
      <c r="BT25" s="358"/>
      <c r="BU25" s="359"/>
      <c r="BV25" s="357">
        <v>158322</v>
      </c>
      <c r="BW25" s="358"/>
      <c r="BX25" s="358"/>
      <c r="BY25" s="358"/>
      <c r="BZ25" s="358"/>
      <c r="CA25" s="358"/>
      <c r="CB25" s="358"/>
      <c r="CC25" s="359"/>
      <c r="CD25" s="184"/>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180</v>
      </c>
      <c r="F26" s="424"/>
      <c r="G26" s="424"/>
      <c r="H26" s="424"/>
      <c r="I26" s="424"/>
      <c r="J26" s="424"/>
      <c r="K26" s="425"/>
      <c r="L26" s="445">
        <v>1</v>
      </c>
      <c r="M26" s="446"/>
      <c r="N26" s="446"/>
      <c r="O26" s="446"/>
      <c r="P26" s="488"/>
      <c r="Q26" s="445">
        <v>5060</v>
      </c>
      <c r="R26" s="446"/>
      <c r="S26" s="446"/>
      <c r="T26" s="446"/>
      <c r="U26" s="446"/>
      <c r="V26" s="488"/>
      <c r="W26" s="540"/>
      <c r="X26" s="541"/>
      <c r="Y26" s="542"/>
      <c r="Z26" s="444" t="s">
        <v>181</v>
      </c>
      <c r="AA26" s="546"/>
      <c r="AB26" s="546"/>
      <c r="AC26" s="546"/>
      <c r="AD26" s="546"/>
      <c r="AE26" s="546"/>
      <c r="AF26" s="546"/>
      <c r="AG26" s="547"/>
      <c r="AH26" s="445" t="s">
        <v>182</v>
      </c>
      <c r="AI26" s="446"/>
      <c r="AJ26" s="446"/>
      <c r="AK26" s="446"/>
      <c r="AL26" s="488"/>
      <c r="AM26" s="445" t="s">
        <v>182</v>
      </c>
      <c r="AN26" s="446"/>
      <c r="AO26" s="446"/>
      <c r="AP26" s="446"/>
      <c r="AQ26" s="446"/>
      <c r="AR26" s="488"/>
      <c r="AS26" s="445" t="s">
        <v>182</v>
      </c>
      <c r="AT26" s="446"/>
      <c r="AU26" s="446"/>
      <c r="AV26" s="446"/>
      <c r="AW26" s="446"/>
      <c r="AX26" s="447"/>
      <c r="AY26" s="397" t="s">
        <v>183</v>
      </c>
      <c r="AZ26" s="398"/>
      <c r="BA26" s="398"/>
      <c r="BB26" s="398"/>
      <c r="BC26" s="398"/>
      <c r="BD26" s="398"/>
      <c r="BE26" s="398"/>
      <c r="BF26" s="398"/>
      <c r="BG26" s="398"/>
      <c r="BH26" s="398"/>
      <c r="BI26" s="398"/>
      <c r="BJ26" s="398"/>
      <c r="BK26" s="398"/>
      <c r="BL26" s="398"/>
      <c r="BM26" s="399"/>
      <c r="BN26" s="394" t="s">
        <v>184</v>
      </c>
      <c r="BO26" s="395"/>
      <c r="BP26" s="395"/>
      <c r="BQ26" s="395"/>
      <c r="BR26" s="395"/>
      <c r="BS26" s="395"/>
      <c r="BT26" s="395"/>
      <c r="BU26" s="396"/>
      <c r="BV26" s="394" t="s">
        <v>182</v>
      </c>
      <c r="BW26" s="395"/>
      <c r="BX26" s="395"/>
      <c r="BY26" s="395"/>
      <c r="BZ26" s="395"/>
      <c r="CA26" s="395"/>
      <c r="CB26" s="395"/>
      <c r="CC26" s="396"/>
      <c r="CD26" s="184"/>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185</v>
      </c>
      <c r="F27" s="424"/>
      <c r="G27" s="424"/>
      <c r="H27" s="424"/>
      <c r="I27" s="424"/>
      <c r="J27" s="424"/>
      <c r="K27" s="425"/>
      <c r="L27" s="445">
        <v>1</v>
      </c>
      <c r="M27" s="446"/>
      <c r="N27" s="446"/>
      <c r="O27" s="446"/>
      <c r="P27" s="488"/>
      <c r="Q27" s="445">
        <v>2350</v>
      </c>
      <c r="R27" s="446"/>
      <c r="S27" s="446"/>
      <c r="T27" s="446"/>
      <c r="U27" s="446"/>
      <c r="V27" s="488"/>
      <c r="W27" s="540"/>
      <c r="X27" s="541"/>
      <c r="Y27" s="542"/>
      <c r="Z27" s="444" t="s">
        <v>186</v>
      </c>
      <c r="AA27" s="424"/>
      <c r="AB27" s="424"/>
      <c r="AC27" s="424"/>
      <c r="AD27" s="424"/>
      <c r="AE27" s="424"/>
      <c r="AF27" s="424"/>
      <c r="AG27" s="425"/>
      <c r="AH27" s="445" t="s">
        <v>182</v>
      </c>
      <c r="AI27" s="446"/>
      <c r="AJ27" s="446"/>
      <c r="AK27" s="446"/>
      <c r="AL27" s="488"/>
      <c r="AM27" s="445" t="s">
        <v>147</v>
      </c>
      <c r="AN27" s="446"/>
      <c r="AO27" s="446"/>
      <c r="AP27" s="446"/>
      <c r="AQ27" s="446"/>
      <c r="AR27" s="488"/>
      <c r="AS27" s="445" t="s">
        <v>132</v>
      </c>
      <c r="AT27" s="446"/>
      <c r="AU27" s="446"/>
      <c r="AV27" s="446"/>
      <c r="AW27" s="446"/>
      <c r="AX27" s="447"/>
      <c r="AY27" s="489" t="s">
        <v>187</v>
      </c>
      <c r="AZ27" s="490"/>
      <c r="BA27" s="490"/>
      <c r="BB27" s="490"/>
      <c r="BC27" s="490"/>
      <c r="BD27" s="490"/>
      <c r="BE27" s="490"/>
      <c r="BF27" s="490"/>
      <c r="BG27" s="490"/>
      <c r="BH27" s="490"/>
      <c r="BI27" s="490"/>
      <c r="BJ27" s="490"/>
      <c r="BK27" s="490"/>
      <c r="BL27" s="490"/>
      <c r="BM27" s="491"/>
      <c r="BN27" s="513">
        <v>102387</v>
      </c>
      <c r="BO27" s="514"/>
      <c r="BP27" s="514"/>
      <c r="BQ27" s="514"/>
      <c r="BR27" s="514"/>
      <c r="BS27" s="514"/>
      <c r="BT27" s="514"/>
      <c r="BU27" s="515"/>
      <c r="BV27" s="513">
        <v>102386</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188</v>
      </c>
      <c r="F28" s="424"/>
      <c r="G28" s="424"/>
      <c r="H28" s="424"/>
      <c r="I28" s="424"/>
      <c r="J28" s="424"/>
      <c r="K28" s="425"/>
      <c r="L28" s="445">
        <v>1</v>
      </c>
      <c r="M28" s="446"/>
      <c r="N28" s="446"/>
      <c r="O28" s="446"/>
      <c r="P28" s="488"/>
      <c r="Q28" s="445">
        <v>1890</v>
      </c>
      <c r="R28" s="446"/>
      <c r="S28" s="446"/>
      <c r="T28" s="446"/>
      <c r="U28" s="446"/>
      <c r="V28" s="488"/>
      <c r="W28" s="540"/>
      <c r="X28" s="541"/>
      <c r="Y28" s="542"/>
      <c r="Z28" s="444" t="s">
        <v>189</v>
      </c>
      <c r="AA28" s="424"/>
      <c r="AB28" s="424"/>
      <c r="AC28" s="424"/>
      <c r="AD28" s="424"/>
      <c r="AE28" s="424"/>
      <c r="AF28" s="424"/>
      <c r="AG28" s="425"/>
      <c r="AH28" s="445" t="s">
        <v>182</v>
      </c>
      <c r="AI28" s="446"/>
      <c r="AJ28" s="446"/>
      <c r="AK28" s="446"/>
      <c r="AL28" s="488"/>
      <c r="AM28" s="445" t="s">
        <v>182</v>
      </c>
      <c r="AN28" s="446"/>
      <c r="AO28" s="446"/>
      <c r="AP28" s="446"/>
      <c r="AQ28" s="446"/>
      <c r="AR28" s="488"/>
      <c r="AS28" s="445" t="s">
        <v>182</v>
      </c>
      <c r="AT28" s="446"/>
      <c r="AU28" s="446"/>
      <c r="AV28" s="446"/>
      <c r="AW28" s="446"/>
      <c r="AX28" s="447"/>
      <c r="AY28" s="548" t="s">
        <v>190</v>
      </c>
      <c r="AZ28" s="549"/>
      <c r="BA28" s="549"/>
      <c r="BB28" s="550"/>
      <c r="BC28" s="354" t="s">
        <v>50</v>
      </c>
      <c r="BD28" s="355"/>
      <c r="BE28" s="355"/>
      <c r="BF28" s="355"/>
      <c r="BG28" s="355"/>
      <c r="BH28" s="355"/>
      <c r="BI28" s="355"/>
      <c r="BJ28" s="355"/>
      <c r="BK28" s="355"/>
      <c r="BL28" s="355"/>
      <c r="BM28" s="356"/>
      <c r="BN28" s="357">
        <v>3070978</v>
      </c>
      <c r="BO28" s="358"/>
      <c r="BP28" s="358"/>
      <c r="BQ28" s="358"/>
      <c r="BR28" s="358"/>
      <c r="BS28" s="358"/>
      <c r="BT28" s="358"/>
      <c r="BU28" s="359"/>
      <c r="BV28" s="357">
        <v>2365497</v>
      </c>
      <c r="BW28" s="358"/>
      <c r="BX28" s="358"/>
      <c r="BY28" s="358"/>
      <c r="BZ28" s="358"/>
      <c r="CA28" s="358"/>
      <c r="CB28" s="358"/>
      <c r="CC28" s="359"/>
      <c r="CD28" s="184"/>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191</v>
      </c>
      <c r="F29" s="424"/>
      <c r="G29" s="424"/>
      <c r="H29" s="424"/>
      <c r="I29" s="424"/>
      <c r="J29" s="424"/>
      <c r="K29" s="425"/>
      <c r="L29" s="445">
        <v>8</v>
      </c>
      <c r="M29" s="446"/>
      <c r="N29" s="446"/>
      <c r="O29" s="446"/>
      <c r="P29" s="488"/>
      <c r="Q29" s="445">
        <v>1701</v>
      </c>
      <c r="R29" s="446"/>
      <c r="S29" s="446"/>
      <c r="T29" s="446"/>
      <c r="U29" s="446"/>
      <c r="V29" s="488"/>
      <c r="W29" s="543"/>
      <c r="X29" s="544"/>
      <c r="Y29" s="545"/>
      <c r="Z29" s="444" t="s">
        <v>192</v>
      </c>
      <c r="AA29" s="424"/>
      <c r="AB29" s="424"/>
      <c r="AC29" s="424"/>
      <c r="AD29" s="424"/>
      <c r="AE29" s="424"/>
      <c r="AF29" s="424"/>
      <c r="AG29" s="425"/>
      <c r="AH29" s="445">
        <v>58</v>
      </c>
      <c r="AI29" s="446"/>
      <c r="AJ29" s="446"/>
      <c r="AK29" s="446"/>
      <c r="AL29" s="488"/>
      <c r="AM29" s="445">
        <v>167156</v>
      </c>
      <c r="AN29" s="446"/>
      <c r="AO29" s="446"/>
      <c r="AP29" s="446"/>
      <c r="AQ29" s="446"/>
      <c r="AR29" s="488"/>
      <c r="AS29" s="445">
        <v>2882</v>
      </c>
      <c r="AT29" s="446"/>
      <c r="AU29" s="446"/>
      <c r="AV29" s="446"/>
      <c r="AW29" s="446"/>
      <c r="AX29" s="447"/>
      <c r="AY29" s="551"/>
      <c r="AZ29" s="552"/>
      <c r="BA29" s="552"/>
      <c r="BB29" s="553"/>
      <c r="BC29" s="428" t="s">
        <v>193</v>
      </c>
      <c r="BD29" s="429"/>
      <c r="BE29" s="429"/>
      <c r="BF29" s="429"/>
      <c r="BG29" s="429"/>
      <c r="BH29" s="429"/>
      <c r="BI29" s="429"/>
      <c r="BJ29" s="429"/>
      <c r="BK29" s="429"/>
      <c r="BL29" s="429"/>
      <c r="BM29" s="430"/>
      <c r="BN29" s="394">
        <v>91722</v>
      </c>
      <c r="BO29" s="395"/>
      <c r="BP29" s="395"/>
      <c r="BQ29" s="395"/>
      <c r="BR29" s="395"/>
      <c r="BS29" s="395"/>
      <c r="BT29" s="395"/>
      <c r="BU29" s="396"/>
      <c r="BV29" s="394">
        <v>89447</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194</v>
      </c>
      <c r="X30" s="562"/>
      <c r="Y30" s="562"/>
      <c r="Z30" s="562"/>
      <c r="AA30" s="562"/>
      <c r="AB30" s="562"/>
      <c r="AC30" s="562"/>
      <c r="AD30" s="562"/>
      <c r="AE30" s="562"/>
      <c r="AF30" s="562"/>
      <c r="AG30" s="563"/>
      <c r="AH30" s="521">
        <v>91.6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52</v>
      </c>
      <c r="BD30" s="511"/>
      <c r="BE30" s="511"/>
      <c r="BF30" s="511"/>
      <c r="BG30" s="511"/>
      <c r="BH30" s="511"/>
      <c r="BI30" s="511"/>
      <c r="BJ30" s="511"/>
      <c r="BK30" s="511"/>
      <c r="BL30" s="511"/>
      <c r="BM30" s="512"/>
      <c r="BN30" s="513">
        <v>1810523</v>
      </c>
      <c r="BO30" s="514"/>
      <c r="BP30" s="514"/>
      <c r="BQ30" s="514"/>
      <c r="BR30" s="514"/>
      <c r="BS30" s="514"/>
      <c r="BT30" s="514"/>
      <c r="BU30" s="515"/>
      <c r="BV30" s="513">
        <v>1786815</v>
      </c>
      <c r="BW30" s="514"/>
      <c r="BX30" s="514"/>
      <c r="BY30" s="514"/>
      <c r="BZ30" s="514"/>
      <c r="CA30" s="514"/>
      <c r="CB30" s="514"/>
      <c r="CC30" s="515"/>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557" t="s">
        <v>195</v>
      </c>
      <c r="D32" s="557"/>
      <c r="E32" s="557"/>
      <c r="F32" s="557"/>
      <c r="G32" s="557"/>
      <c r="H32" s="557"/>
      <c r="I32" s="557"/>
      <c r="J32" s="557"/>
      <c r="K32" s="557"/>
      <c r="L32" s="557"/>
      <c r="M32" s="557"/>
      <c r="N32" s="557"/>
      <c r="O32" s="557"/>
      <c r="P32" s="557"/>
      <c r="Q32" s="557"/>
      <c r="R32" s="557"/>
      <c r="S32" s="557"/>
      <c r="U32" s="398" t="s">
        <v>196</v>
      </c>
      <c r="V32" s="398"/>
      <c r="W32" s="398"/>
      <c r="X32" s="398"/>
      <c r="Y32" s="398"/>
      <c r="Z32" s="398"/>
      <c r="AA32" s="398"/>
      <c r="AB32" s="398"/>
      <c r="AC32" s="398"/>
      <c r="AD32" s="398"/>
      <c r="AE32" s="398"/>
      <c r="AF32" s="398"/>
      <c r="AG32" s="398"/>
      <c r="AH32" s="398"/>
      <c r="AI32" s="398"/>
      <c r="AJ32" s="398"/>
      <c r="AK32" s="398"/>
      <c r="AM32" s="398" t="s">
        <v>197</v>
      </c>
      <c r="AN32" s="398"/>
      <c r="AO32" s="398"/>
      <c r="AP32" s="398"/>
      <c r="AQ32" s="398"/>
      <c r="AR32" s="398"/>
      <c r="AS32" s="398"/>
      <c r="AT32" s="398"/>
      <c r="AU32" s="398"/>
      <c r="AV32" s="398"/>
      <c r="AW32" s="398"/>
      <c r="AX32" s="398"/>
      <c r="AY32" s="398"/>
      <c r="AZ32" s="398"/>
      <c r="BA32" s="398"/>
      <c r="BB32" s="398"/>
      <c r="BC32" s="398"/>
      <c r="BE32" s="398" t="s">
        <v>198</v>
      </c>
      <c r="BF32" s="398"/>
      <c r="BG32" s="398"/>
      <c r="BH32" s="398"/>
      <c r="BI32" s="398"/>
      <c r="BJ32" s="398"/>
      <c r="BK32" s="398"/>
      <c r="BL32" s="398"/>
      <c r="BM32" s="398"/>
      <c r="BN32" s="398"/>
      <c r="BO32" s="398"/>
      <c r="BP32" s="398"/>
      <c r="BQ32" s="398"/>
      <c r="BR32" s="398"/>
      <c r="BS32" s="398"/>
      <c r="BT32" s="398"/>
      <c r="BU32" s="398"/>
      <c r="BW32" s="398" t="s">
        <v>199</v>
      </c>
      <c r="BX32" s="398"/>
      <c r="BY32" s="398"/>
      <c r="BZ32" s="398"/>
      <c r="CA32" s="398"/>
      <c r="CB32" s="398"/>
      <c r="CC32" s="398"/>
      <c r="CD32" s="398"/>
      <c r="CE32" s="398"/>
      <c r="CF32" s="398"/>
      <c r="CG32" s="398"/>
      <c r="CH32" s="398"/>
      <c r="CI32" s="398"/>
      <c r="CJ32" s="398"/>
      <c r="CK32" s="398"/>
      <c r="CL32" s="398"/>
      <c r="CM32" s="398"/>
      <c r="CO32" s="398" t="s">
        <v>200</v>
      </c>
      <c r="CP32" s="398"/>
      <c r="CQ32" s="398"/>
      <c r="CR32" s="398"/>
      <c r="CS32" s="398"/>
      <c r="CT32" s="398"/>
      <c r="CU32" s="398"/>
      <c r="CV32" s="398"/>
      <c r="CW32" s="398"/>
      <c r="CX32" s="398"/>
      <c r="CY32" s="398"/>
      <c r="CZ32" s="398"/>
      <c r="DA32" s="398"/>
      <c r="DB32" s="398"/>
      <c r="DC32" s="398"/>
      <c r="DD32" s="398"/>
      <c r="DE32" s="398"/>
      <c r="DI32" s="201"/>
    </row>
    <row r="33" spans="1:113" ht="13.5" customHeight="1" x14ac:dyDescent="0.2">
      <c r="A33" s="175"/>
      <c r="B33" s="202"/>
      <c r="C33" s="418" t="s">
        <v>201</v>
      </c>
      <c r="D33" s="418"/>
      <c r="E33" s="383" t="s">
        <v>202</v>
      </c>
      <c r="F33" s="383"/>
      <c r="G33" s="383"/>
      <c r="H33" s="383"/>
      <c r="I33" s="383"/>
      <c r="J33" s="383"/>
      <c r="K33" s="383"/>
      <c r="L33" s="383"/>
      <c r="M33" s="383"/>
      <c r="N33" s="383"/>
      <c r="O33" s="383"/>
      <c r="P33" s="383"/>
      <c r="Q33" s="383"/>
      <c r="R33" s="383"/>
      <c r="S33" s="383"/>
      <c r="T33" s="179"/>
      <c r="U33" s="418" t="s">
        <v>203</v>
      </c>
      <c r="V33" s="418"/>
      <c r="W33" s="383" t="s">
        <v>204</v>
      </c>
      <c r="X33" s="383"/>
      <c r="Y33" s="383"/>
      <c r="Z33" s="383"/>
      <c r="AA33" s="383"/>
      <c r="AB33" s="383"/>
      <c r="AC33" s="383"/>
      <c r="AD33" s="383"/>
      <c r="AE33" s="383"/>
      <c r="AF33" s="383"/>
      <c r="AG33" s="383"/>
      <c r="AH33" s="383"/>
      <c r="AI33" s="383"/>
      <c r="AJ33" s="383"/>
      <c r="AK33" s="383"/>
      <c r="AL33" s="179"/>
      <c r="AM33" s="418" t="s">
        <v>205</v>
      </c>
      <c r="AN33" s="418"/>
      <c r="AO33" s="383" t="s">
        <v>202</v>
      </c>
      <c r="AP33" s="383"/>
      <c r="AQ33" s="383"/>
      <c r="AR33" s="383"/>
      <c r="AS33" s="383"/>
      <c r="AT33" s="383"/>
      <c r="AU33" s="383"/>
      <c r="AV33" s="383"/>
      <c r="AW33" s="383"/>
      <c r="AX33" s="383"/>
      <c r="AY33" s="383"/>
      <c r="AZ33" s="383"/>
      <c r="BA33" s="383"/>
      <c r="BB33" s="383"/>
      <c r="BC33" s="383"/>
      <c r="BD33" s="185"/>
      <c r="BE33" s="383" t="s">
        <v>206</v>
      </c>
      <c r="BF33" s="383"/>
      <c r="BG33" s="383" t="s">
        <v>207</v>
      </c>
      <c r="BH33" s="383"/>
      <c r="BI33" s="383"/>
      <c r="BJ33" s="383"/>
      <c r="BK33" s="383"/>
      <c r="BL33" s="383"/>
      <c r="BM33" s="383"/>
      <c r="BN33" s="383"/>
      <c r="BO33" s="383"/>
      <c r="BP33" s="383"/>
      <c r="BQ33" s="383"/>
      <c r="BR33" s="383"/>
      <c r="BS33" s="383"/>
      <c r="BT33" s="383"/>
      <c r="BU33" s="383"/>
      <c r="BV33" s="185"/>
      <c r="BW33" s="418" t="s">
        <v>206</v>
      </c>
      <c r="BX33" s="418"/>
      <c r="BY33" s="383" t="s">
        <v>208</v>
      </c>
      <c r="BZ33" s="383"/>
      <c r="CA33" s="383"/>
      <c r="CB33" s="383"/>
      <c r="CC33" s="383"/>
      <c r="CD33" s="383"/>
      <c r="CE33" s="383"/>
      <c r="CF33" s="383"/>
      <c r="CG33" s="383"/>
      <c r="CH33" s="383"/>
      <c r="CI33" s="383"/>
      <c r="CJ33" s="383"/>
      <c r="CK33" s="383"/>
      <c r="CL33" s="383"/>
      <c r="CM33" s="383"/>
      <c r="CN33" s="179"/>
      <c r="CO33" s="418" t="s">
        <v>209</v>
      </c>
      <c r="CP33" s="418"/>
      <c r="CQ33" s="383" t="s">
        <v>210</v>
      </c>
      <c r="CR33" s="383"/>
      <c r="CS33" s="383"/>
      <c r="CT33" s="383"/>
      <c r="CU33" s="383"/>
      <c r="CV33" s="383"/>
      <c r="CW33" s="383"/>
      <c r="CX33" s="383"/>
      <c r="CY33" s="383"/>
      <c r="CZ33" s="383"/>
      <c r="DA33" s="383"/>
      <c r="DB33" s="383"/>
      <c r="DC33" s="383"/>
      <c r="DD33" s="383"/>
      <c r="DE33" s="383"/>
      <c r="DF33" s="179"/>
      <c r="DG33" s="583" t="s">
        <v>211</v>
      </c>
      <c r="DH33" s="583"/>
      <c r="DI33" s="180"/>
    </row>
    <row r="34" spans="1:113" ht="32.25" customHeight="1" x14ac:dyDescent="0.2">
      <c r="A34" s="175"/>
      <c r="B34" s="202"/>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75"/>
      <c r="AM34" s="584" t="str">
        <f>IF(AO34="","",MAX(C34:D43,U34:V43)+1)</f>
        <v/>
      </c>
      <c r="AN34" s="584"/>
      <c r="AO34" s="585"/>
      <c r="AP34" s="585"/>
      <c r="AQ34" s="585"/>
      <c r="AR34" s="585"/>
      <c r="AS34" s="585"/>
      <c r="AT34" s="585"/>
      <c r="AU34" s="585"/>
      <c r="AV34" s="585"/>
      <c r="AW34" s="585"/>
      <c r="AX34" s="585"/>
      <c r="AY34" s="585"/>
      <c r="AZ34" s="585"/>
      <c r="BA34" s="585"/>
      <c r="BB34" s="585"/>
      <c r="BC34" s="585"/>
      <c r="BD34" s="175"/>
      <c r="BE34" s="584">
        <f>IF(BG34="","",MAX(C34:D43,U34:V43,AM34:AN43)+1)</f>
        <v>7</v>
      </c>
      <c r="BF34" s="584"/>
      <c r="BG34" s="585" t="str">
        <f>IF('各会計、関係団体の財政状況及び健全化判断比率'!B33="","",'各会計、関係団体の財政状況及び健全化判断比率'!B33)</f>
        <v>簡易水道特別会計</v>
      </c>
      <c r="BH34" s="585"/>
      <c r="BI34" s="585"/>
      <c r="BJ34" s="585"/>
      <c r="BK34" s="585"/>
      <c r="BL34" s="585"/>
      <c r="BM34" s="585"/>
      <c r="BN34" s="585"/>
      <c r="BO34" s="585"/>
      <c r="BP34" s="585"/>
      <c r="BQ34" s="585"/>
      <c r="BR34" s="585"/>
      <c r="BS34" s="585"/>
      <c r="BT34" s="585"/>
      <c r="BU34" s="585"/>
      <c r="BV34" s="175"/>
      <c r="BW34" s="584">
        <f>IF(BY34="","",MAX(C34:D43,U34:V43,AM34:AN43,BE34:BF43)+1)</f>
        <v>10</v>
      </c>
      <c r="BX34" s="584"/>
      <c r="BY34" s="585" t="str">
        <f>IF('各会計、関係団体の財政状況及び健全化判断比率'!B68="","",'各会計、関係団体の財政状況及び健全化判断比率'!B68)</f>
        <v>宮古地区広域行政組合（一般会計）</v>
      </c>
      <c r="BZ34" s="585"/>
      <c r="CA34" s="585"/>
      <c r="CB34" s="585"/>
      <c r="CC34" s="585"/>
      <c r="CD34" s="585"/>
      <c r="CE34" s="585"/>
      <c r="CF34" s="585"/>
      <c r="CG34" s="585"/>
      <c r="CH34" s="585"/>
      <c r="CI34" s="585"/>
      <c r="CJ34" s="585"/>
      <c r="CK34" s="585"/>
      <c r="CL34" s="585"/>
      <c r="CM34" s="585"/>
      <c r="CN34" s="175"/>
      <c r="CO34" s="584">
        <f>IF(CQ34="","",MAX(C34:D43,U34:V43,AM34:AN43,BE34:BF43,BW34:BX43)+1)</f>
        <v>16</v>
      </c>
      <c r="CP34" s="584"/>
      <c r="CQ34" s="585" t="str">
        <f>IF('各会計、関係団体の財政状況及び健全化判断比率'!BS7="","",'各会計、関係団体の財政状況及び健全化判断比率'!BS7)</f>
        <v>田野畑村産業開発公社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80"/>
    </row>
    <row r="35" spans="1:113" ht="32.25" customHeight="1" x14ac:dyDescent="0.2">
      <c r="A35" s="175"/>
      <c r="B35" s="202"/>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国民健康保険特別会計（直営診療施設勘定）</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f t="shared" ref="BE35:BE43" si="1">IF(BG35="","",BE34+1)</f>
        <v>8</v>
      </c>
      <c r="BF35" s="584"/>
      <c r="BG35" s="585" t="str">
        <f>IF('各会計、関係団体の財政状況及び健全化判断比率'!B34="","",'各会計、関係団体の財政状況及び健全化判断比率'!B34)</f>
        <v>集落排水特別会計</v>
      </c>
      <c r="BH35" s="585"/>
      <c r="BI35" s="585"/>
      <c r="BJ35" s="585"/>
      <c r="BK35" s="585"/>
      <c r="BL35" s="585"/>
      <c r="BM35" s="585"/>
      <c r="BN35" s="585"/>
      <c r="BO35" s="585"/>
      <c r="BP35" s="585"/>
      <c r="BQ35" s="585"/>
      <c r="BR35" s="585"/>
      <c r="BS35" s="585"/>
      <c r="BT35" s="585"/>
      <c r="BU35" s="585"/>
      <c r="BV35" s="175"/>
      <c r="BW35" s="584">
        <f t="shared" ref="BW35:BW43" si="2">IF(BY35="","",BW34+1)</f>
        <v>11</v>
      </c>
      <c r="BX35" s="584"/>
      <c r="BY35" s="585" t="str">
        <f>IF('各会計、関係団体の財政状況及び健全化判断比率'!B69="","",'各会計、関係団体の財政状況及び健全化判断比率'!B69)</f>
        <v>岩手県沿岸知的障害児施設組合（一般会計）</v>
      </c>
      <c r="BZ35" s="585"/>
      <c r="CA35" s="585"/>
      <c r="CB35" s="585"/>
      <c r="CC35" s="585"/>
      <c r="CD35" s="585"/>
      <c r="CE35" s="585"/>
      <c r="CF35" s="585"/>
      <c r="CG35" s="585"/>
      <c r="CH35" s="585"/>
      <c r="CI35" s="585"/>
      <c r="CJ35" s="585"/>
      <c r="CK35" s="585"/>
      <c r="CL35" s="585"/>
      <c r="CM35" s="585"/>
      <c r="CN35" s="175"/>
      <c r="CO35" s="584">
        <f t="shared" ref="CO35:CO43" si="3">IF(CQ35="","",CO34+1)</f>
        <v>17</v>
      </c>
      <c r="CP35" s="584"/>
      <c r="CQ35" s="585" t="str">
        <f>IF('各会計、関係団体の財政状況及び健全化判断比率'!BS8="","",'各会計、関係団体の財政状況及び健全化判断比率'!BS8)</f>
        <v>陸中たのはた</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〇</v>
      </c>
      <c r="DH35" s="586"/>
      <c r="DI35" s="180"/>
    </row>
    <row r="36" spans="1:113" ht="32.25" customHeight="1" x14ac:dyDescent="0.2">
      <c r="A36" s="175"/>
      <c r="B36" s="202"/>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f t="shared" si="1"/>
        <v>9</v>
      </c>
      <c r="BF36" s="584"/>
      <c r="BG36" s="585" t="str">
        <f>IF('各会計、関係団体の財政状況及び健全化判断比率'!B35="","",'各会計、関係団体の財政状況及び健全化判断比率'!B35)</f>
        <v>下水道特別会計</v>
      </c>
      <c r="BH36" s="585"/>
      <c r="BI36" s="585"/>
      <c r="BJ36" s="585"/>
      <c r="BK36" s="585"/>
      <c r="BL36" s="585"/>
      <c r="BM36" s="585"/>
      <c r="BN36" s="585"/>
      <c r="BO36" s="585"/>
      <c r="BP36" s="585"/>
      <c r="BQ36" s="585"/>
      <c r="BR36" s="585"/>
      <c r="BS36" s="585"/>
      <c r="BT36" s="585"/>
      <c r="BU36" s="585"/>
      <c r="BV36" s="175"/>
      <c r="BW36" s="584">
        <f t="shared" si="2"/>
        <v>12</v>
      </c>
      <c r="BX36" s="584"/>
      <c r="BY36" s="585" t="str">
        <f>IF('各会計、関係団体の財政状況及び健全化判断比率'!B70="","",'各会計、関係団体の財政状況及び健全化判断比率'!B70)</f>
        <v>岩手県市町村総合事務組合（一般会計）</v>
      </c>
      <c r="BZ36" s="585"/>
      <c r="CA36" s="585"/>
      <c r="CB36" s="585"/>
      <c r="CC36" s="585"/>
      <c r="CD36" s="585"/>
      <c r="CE36" s="585"/>
      <c r="CF36" s="585"/>
      <c r="CG36" s="585"/>
      <c r="CH36" s="585"/>
      <c r="CI36" s="585"/>
      <c r="CJ36" s="585"/>
      <c r="CK36" s="585"/>
      <c r="CL36" s="585"/>
      <c r="CM36" s="585"/>
      <c r="CN36" s="175"/>
      <c r="CO36" s="584">
        <f t="shared" si="3"/>
        <v>18</v>
      </c>
      <c r="CP36" s="584"/>
      <c r="CQ36" s="585" t="str">
        <f>IF('各会計、関係団体の財政状況及び健全化判断比率'!BS9="","",'各会計、関係団体の財政状況及び健全化判断比率'!BS9)</f>
        <v>サンマッシュ田野畑</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80"/>
    </row>
    <row r="37" spans="1:113" ht="32.25" customHeight="1" x14ac:dyDescent="0.2">
      <c r="A37" s="175"/>
      <c r="B37" s="202"/>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f t="shared" si="4"/>
        <v>5</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13</v>
      </c>
      <c r="BX37" s="584"/>
      <c r="BY37" s="585" t="str">
        <f>IF('各会計、関係団体の財政状況及び健全化判断比率'!B71="","",'各会計、関係団体の財政状況及び健全化判断比率'!B71)</f>
        <v>岩手県市町村総合事務組合（交通災害救済事業特別会計）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80"/>
    </row>
    <row r="38" spans="1:113" ht="32.25" customHeight="1" x14ac:dyDescent="0.2">
      <c r="A38" s="175"/>
      <c r="B38" s="202"/>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f t="shared" si="4"/>
        <v>6</v>
      </c>
      <c r="V38" s="584"/>
      <c r="W38" s="585" t="str">
        <f>IF('各会計、関係団体の財政状況及び健全化判断比率'!B32="","",'各会計、関係団体の財政状況及び健全化判断比率'!B32)</f>
        <v>介護保険特別会計（介護サービス事業勘定）</v>
      </c>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14</v>
      </c>
      <c r="BX38" s="584"/>
      <c r="BY38" s="585" t="str">
        <f>IF('各会計、関係団体の財政状況及び健全化判断比率'!B72="","",'各会計、関係団体の財政状況及び健全化判断比率'!B72)</f>
        <v>岩手県後期高齢者医療広域連合（一般会計）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80"/>
    </row>
    <row r="39" spans="1:113" ht="32.25" customHeight="1" x14ac:dyDescent="0.2">
      <c r="A39" s="175"/>
      <c r="B39" s="202"/>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15</v>
      </c>
      <c r="BX39" s="584"/>
      <c r="BY39" s="585" t="str">
        <f>IF('各会計、関係団体の財政状況及び健全化判断比率'!B73="","",'各会計、関係団体の財政状況及び健全化判断比率'!B73)</f>
        <v>岩手県後期高齢者医療広域連合（後期高齢者医療特別会計）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80"/>
    </row>
    <row r="40" spans="1:113" ht="32.25" customHeight="1" x14ac:dyDescent="0.2">
      <c r="A40" s="175"/>
      <c r="B40" s="202"/>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80"/>
    </row>
    <row r="41" spans="1:113" ht="32.25" customHeight="1" x14ac:dyDescent="0.2">
      <c r="A41" s="175"/>
      <c r="B41" s="202"/>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80"/>
    </row>
    <row r="42" spans="1:113" ht="32.25" customHeight="1" x14ac:dyDescent="0.2">
      <c r="B42" s="202"/>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80"/>
    </row>
    <row r="43" spans="1:113" ht="32.25" customHeight="1" x14ac:dyDescent="0.2">
      <c r="B43" s="202"/>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212</v>
      </c>
      <c r="E46" s="587" t="s">
        <v>213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214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215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216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217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218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219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220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ZUJyvY/Q+hiYpR3GMotcUsHmYFLNZusJlPLCHey38PzMMDvtT1DUFsGezOtQXAGyJsMWrwOZhstSSK+JbRif5Q==" saltValue="ftzxCI/W+Tfae/sAp1JF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221</v>
      </c>
      <c r="DI1" s="590"/>
      <c r="DJ1" s="590"/>
      <c r="DK1" s="590"/>
      <c r="DL1" s="590"/>
      <c r="DM1" s="590"/>
      <c r="DN1" s="591"/>
      <c r="DO1" s="208"/>
      <c r="DP1" s="589" t="s">
        <v>222</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223</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224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225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226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227</v>
      </c>
      <c r="S4" s="593"/>
      <c r="T4" s="593"/>
      <c r="U4" s="593"/>
      <c r="V4" s="593"/>
      <c r="W4" s="593"/>
      <c r="X4" s="593"/>
      <c r="Y4" s="594"/>
      <c r="Z4" s="592" t="s">
        <v>228</v>
      </c>
      <c r="AA4" s="593"/>
      <c r="AB4" s="593"/>
      <c r="AC4" s="594"/>
      <c r="AD4" s="592" t="s">
        <v>229</v>
      </c>
      <c r="AE4" s="593"/>
      <c r="AF4" s="593"/>
      <c r="AG4" s="593"/>
      <c r="AH4" s="593"/>
      <c r="AI4" s="593"/>
      <c r="AJ4" s="593"/>
      <c r="AK4" s="594"/>
      <c r="AL4" s="592" t="s">
        <v>228</v>
      </c>
      <c r="AM4" s="593"/>
      <c r="AN4" s="593"/>
      <c r="AO4" s="594"/>
      <c r="AP4" s="595" t="s">
        <v>230</v>
      </c>
      <c r="AQ4" s="595"/>
      <c r="AR4" s="595"/>
      <c r="AS4" s="595"/>
      <c r="AT4" s="595"/>
      <c r="AU4" s="595"/>
      <c r="AV4" s="595"/>
      <c r="AW4" s="595"/>
      <c r="AX4" s="595"/>
      <c r="AY4" s="595"/>
      <c r="AZ4" s="595"/>
      <c r="BA4" s="595"/>
      <c r="BB4" s="595"/>
      <c r="BC4" s="595"/>
      <c r="BD4" s="595"/>
      <c r="BE4" s="595"/>
      <c r="BF4" s="595"/>
      <c r="BG4" s="595" t="s">
        <v>231</v>
      </c>
      <c r="BH4" s="595"/>
      <c r="BI4" s="595"/>
      <c r="BJ4" s="595"/>
      <c r="BK4" s="595"/>
      <c r="BL4" s="595"/>
      <c r="BM4" s="595"/>
      <c r="BN4" s="595"/>
      <c r="BO4" s="595" t="s">
        <v>228</v>
      </c>
      <c r="BP4" s="595"/>
      <c r="BQ4" s="595"/>
      <c r="BR4" s="595"/>
      <c r="BS4" s="595" t="s">
        <v>232</v>
      </c>
      <c r="BT4" s="595"/>
      <c r="BU4" s="595"/>
      <c r="BV4" s="595"/>
      <c r="BW4" s="595"/>
      <c r="BX4" s="595"/>
      <c r="BY4" s="595"/>
      <c r="BZ4" s="595"/>
      <c r="CA4" s="595"/>
      <c r="CB4" s="595"/>
      <c r="CD4" s="592" t="s">
        <v>233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234</v>
      </c>
      <c r="C5" s="597"/>
      <c r="D5" s="597"/>
      <c r="E5" s="597"/>
      <c r="F5" s="597"/>
      <c r="G5" s="597"/>
      <c r="H5" s="597"/>
      <c r="I5" s="597"/>
      <c r="J5" s="597"/>
      <c r="K5" s="597"/>
      <c r="L5" s="597"/>
      <c r="M5" s="597"/>
      <c r="N5" s="597"/>
      <c r="O5" s="597"/>
      <c r="P5" s="597"/>
      <c r="Q5" s="598"/>
      <c r="R5" s="599">
        <v>255886</v>
      </c>
      <c r="S5" s="600"/>
      <c r="T5" s="600"/>
      <c r="U5" s="600"/>
      <c r="V5" s="600"/>
      <c r="W5" s="600"/>
      <c r="X5" s="600"/>
      <c r="Y5" s="601"/>
      <c r="Z5" s="602">
        <v>5.7</v>
      </c>
      <c r="AA5" s="602"/>
      <c r="AB5" s="602"/>
      <c r="AC5" s="602"/>
      <c r="AD5" s="603">
        <v>255886</v>
      </c>
      <c r="AE5" s="603"/>
      <c r="AF5" s="603"/>
      <c r="AG5" s="603"/>
      <c r="AH5" s="603"/>
      <c r="AI5" s="603"/>
      <c r="AJ5" s="603"/>
      <c r="AK5" s="603"/>
      <c r="AL5" s="604">
        <v>10.9</v>
      </c>
      <c r="AM5" s="605"/>
      <c r="AN5" s="605"/>
      <c r="AO5" s="606"/>
      <c r="AP5" s="596" t="s">
        <v>235</v>
      </c>
      <c r="AQ5" s="597"/>
      <c r="AR5" s="597"/>
      <c r="AS5" s="597"/>
      <c r="AT5" s="597"/>
      <c r="AU5" s="597"/>
      <c r="AV5" s="597"/>
      <c r="AW5" s="597"/>
      <c r="AX5" s="597"/>
      <c r="AY5" s="597"/>
      <c r="AZ5" s="597"/>
      <c r="BA5" s="597"/>
      <c r="BB5" s="597"/>
      <c r="BC5" s="597"/>
      <c r="BD5" s="597"/>
      <c r="BE5" s="597"/>
      <c r="BF5" s="598"/>
      <c r="BG5" s="610">
        <v>255886</v>
      </c>
      <c r="BH5" s="611"/>
      <c r="BI5" s="611"/>
      <c r="BJ5" s="611"/>
      <c r="BK5" s="611"/>
      <c r="BL5" s="611"/>
      <c r="BM5" s="611"/>
      <c r="BN5" s="612"/>
      <c r="BO5" s="613">
        <v>100</v>
      </c>
      <c r="BP5" s="613"/>
      <c r="BQ5" s="613"/>
      <c r="BR5" s="613"/>
      <c r="BS5" s="614" t="s">
        <v>236</v>
      </c>
      <c r="BT5" s="614"/>
      <c r="BU5" s="614"/>
      <c r="BV5" s="614"/>
      <c r="BW5" s="614"/>
      <c r="BX5" s="614"/>
      <c r="BY5" s="614"/>
      <c r="BZ5" s="614"/>
      <c r="CA5" s="614"/>
      <c r="CB5" s="618"/>
      <c r="CD5" s="592" t="s">
        <v>230</v>
      </c>
      <c r="CE5" s="593"/>
      <c r="CF5" s="593"/>
      <c r="CG5" s="593"/>
      <c r="CH5" s="593"/>
      <c r="CI5" s="593"/>
      <c r="CJ5" s="593"/>
      <c r="CK5" s="593"/>
      <c r="CL5" s="593"/>
      <c r="CM5" s="593"/>
      <c r="CN5" s="593"/>
      <c r="CO5" s="593"/>
      <c r="CP5" s="593"/>
      <c r="CQ5" s="594"/>
      <c r="CR5" s="592" t="s">
        <v>237</v>
      </c>
      <c r="CS5" s="593"/>
      <c r="CT5" s="593"/>
      <c r="CU5" s="593"/>
      <c r="CV5" s="593"/>
      <c r="CW5" s="593"/>
      <c r="CX5" s="593"/>
      <c r="CY5" s="594"/>
      <c r="CZ5" s="592" t="s">
        <v>228</v>
      </c>
      <c r="DA5" s="593"/>
      <c r="DB5" s="593"/>
      <c r="DC5" s="594"/>
      <c r="DD5" s="592" t="s">
        <v>238</v>
      </c>
      <c r="DE5" s="593"/>
      <c r="DF5" s="593"/>
      <c r="DG5" s="593"/>
      <c r="DH5" s="593"/>
      <c r="DI5" s="593"/>
      <c r="DJ5" s="593"/>
      <c r="DK5" s="593"/>
      <c r="DL5" s="593"/>
      <c r="DM5" s="593"/>
      <c r="DN5" s="593"/>
      <c r="DO5" s="593"/>
      <c r="DP5" s="594"/>
      <c r="DQ5" s="592" t="s">
        <v>239</v>
      </c>
      <c r="DR5" s="593"/>
      <c r="DS5" s="593"/>
      <c r="DT5" s="593"/>
      <c r="DU5" s="593"/>
      <c r="DV5" s="593"/>
      <c r="DW5" s="593"/>
      <c r="DX5" s="593"/>
      <c r="DY5" s="593"/>
      <c r="DZ5" s="593"/>
      <c r="EA5" s="593"/>
      <c r="EB5" s="593"/>
      <c r="EC5" s="594"/>
    </row>
    <row r="6" spans="2:143" ht="11.25" customHeight="1" x14ac:dyDescent="0.2">
      <c r="B6" s="607" t="s">
        <v>240</v>
      </c>
      <c r="C6" s="608"/>
      <c r="D6" s="608"/>
      <c r="E6" s="608"/>
      <c r="F6" s="608"/>
      <c r="G6" s="608"/>
      <c r="H6" s="608"/>
      <c r="I6" s="608"/>
      <c r="J6" s="608"/>
      <c r="K6" s="608"/>
      <c r="L6" s="608"/>
      <c r="M6" s="608"/>
      <c r="N6" s="608"/>
      <c r="O6" s="608"/>
      <c r="P6" s="608"/>
      <c r="Q6" s="609"/>
      <c r="R6" s="610">
        <v>64902</v>
      </c>
      <c r="S6" s="611"/>
      <c r="T6" s="611"/>
      <c r="U6" s="611"/>
      <c r="V6" s="611"/>
      <c r="W6" s="611"/>
      <c r="X6" s="611"/>
      <c r="Y6" s="612"/>
      <c r="Z6" s="613">
        <v>1.4</v>
      </c>
      <c r="AA6" s="613"/>
      <c r="AB6" s="613"/>
      <c r="AC6" s="613"/>
      <c r="AD6" s="614">
        <v>64902</v>
      </c>
      <c r="AE6" s="614"/>
      <c r="AF6" s="614"/>
      <c r="AG6" s="614"/>
      <c r="AH6" s="614"/>
      <c r="AI6" s="614"/>
      <c r="AJ6" s="614"/>
      <c r="AK6" s="614"/>
      <c r="AL6" s="615">
        <v>2.8</v>
      </c>
      <c r="AM6" s="616"/>
      <c r="AN6" s="616"/>
      <c r="AO6" s="617"/>
      <c r="AP6" s="607" t="s">
        <v>241</v>
      </c>
      <c r="AQ6" s="608"/>
      <c r="AR6" s="608"/>
      <c r="AS6" s="608"/>
      <c r="AT6" s="608"/>
      <c r="AU6" s="608"/>
      <c r="AV6" s="608"/>
      <c r="AW6" s="608"/>
      <c r="AX6" s="608"/>
      <c r="AY6" s="608"/>
      <c r="AZ6" s="608"/>
      <c r="BA6" s="608"/>
      <c r="BB6" s="608"/>
      <c r="BC6" s="608"/>
      <c r="BD6" s="608"/>
      <c r="BE6" s="608"/>
      <c r="BF6" s="609"/>
      <c r="BG6" s="610">
        <v>255886</v>
      </c>
      <c r="BH6" s="611"/>
      <c r="BI6" s="611"/>
      <c r="BJ6" s="611"/>
      <c r="BK6" s="611"/>
      <c r="BL6" s="611"/>
      <c r="BM6" s="611"/>
      <c r="BN6" s="612"/>
      <c r="BO6" s="613">
        <v>100</v>
      </c>
      <c r="BP6" s="613"/>
      <c r="BQ6" s="613"/>
      <c r="BR6" s="613"/>
      <c r="BS6" s="614" t="s">
        <v>236</v>
      </c>
      <c r="BT6" s="614"/>
      <c r="BU6" s="614"/>
      <c r="BV6" s="614"/>
      <c r="BW6" s="614"/>
      <c r="BX6" s="614"/>
      <c r="BY6" s="614"/>
      <c r="BZ6" s="614"/>
      <c r="CA6" s="614"/>
      <c r="CB6" s="618"/>
      <c r="CD6" s="596" t="s">
        <v>242</v>
      </c>
      <c r="CE6" s="597"/>
      <c r="CF6" s="597"/>
      <c r="CG6" s="597"/>
      <c r="CH6" s="597"/>
      <c r="CI6" s="597"/>
      <c r="CJ6" s="597"/>
      <c r="CK6" s="597"/>
      <c r="CL6" s="597"/>
      <c r="CM6" s="597"/>
      <c r="CN6" s="597"/>
      <c r="CO6" s="597"/>
      <c r="CP6" s="597"/>
      <c r="CQ6" s="598"/>
      <c r="CR6" s="610">
        <v>48408</v>
      </c>
      <c r="CS6" s="611"/>
      <c r="CT6" s="611"/>
      <c r="CU6" s="611"/>
      <c r="CV6" s="611"/>
      <c r="CW6" s="611"/>
      <c r="CX6" s="611"/>
      <c r="CY6" s="612"/>
      <c r="CZ6" s="604">
        <v>1.1000000000000001</v>
      </c>
      <c r="DA6" s="605"/>
      <c r="DB6" s="605"/>
      <c r="DC6" s="621"/>
      <c r="DD6" s="619" t="s">
        <v>147</v>
      </c>
      <c r="DE6" s="611"/>
      <c r="DF6" s="611"/>
      <c r="DG6" s="611"/>
      <c r="DH6" s="611"/>
      <c r="DI6" s="611"/>
      <c r="DJ6" s="611"/>
      <c r="DK6" s="611"/>
      <c r="DL6" s="611"/>
      <c r="DM6" s="611"/>
      <c r="DN6" s="611"/>
      <c r="DO6" s="611"/>
      <c r="DP6" s="612"/>
      <c r="DQ6" s="619">
        <v>48408</v>
      </c>
      <c r="DR6" s="611"/>
      <c r="DS6" s="611"/>
      <c r="DT6" s="611"/>
      <c r="DU6" s="611"/>
      <c r="DV6" s="611"/>
      <c r="DW6" s="611"/>
      <c r="DX6" s="611"/>
      <c r="DY6" s="611"/>
      <c r="DZ6" s="611"/>
      <c r="EA6" s="611"/>
      <c r="EB6" s="611"/>
      <c r="EC6" s="620"/>
    </row>
    <row r="7" spans="2:143" ht="11.25" customHeight="1" x14ac:dyDescent="0.2">
      <c r="B7" s="607" t="s">
        <v>243</v>
      </c>
      <c r="C7" s="608"/>
      <c r="D7" s="608"/>
      <c r="E7" s="608"/>
      <c r="F7" s="608"/>
      <c r="G7" s="608"/>
      <c r="H7" s="608"/>
      <c r="I7" s="608"/>
      <c r="J7" s="608"/>
      <c r="K7" s="608"/>
      <c r="L7" s="608"/>
      <c r="M7" s="608"/>
      <c r="N7" s="608"/>
      <c r="O7" s="608"/>
      <c r="P7" s="608"/>
      <c r="Q7" s="609"/>
      <c r="R7" s="610">
        <v>81</v>
      </c>
      <c r="S7" s="611"/>
      <c r="T7" s="611"/>
      <c r="U7" s="611"/>
      <c r="V7" s="611"/>
      <c r="W7" s="611"/>
      <c r="X7" s="611"/>
      <c r="Y7" s="612"/>
      <c r="Z7" s="613">
        <v>0</v>
      </c>
      <c r="AA7" s="613"/>
      <c r="AB7" s="613"/>
      <c r="AC7" s="613"/>
      <c r="AD7" s="614">
        <v>81</v>
      </c>
      <c r="AE7" s="614"/>
      <c r="AF7" s="614"/>
      <c r="AG7" s="614"/>
      <c r="AH7" s="614"/>
      <c r="AI7" s="614"/>
      <c r="AJ7" s="614"/>
      <c r="AK7" s="614"/>
      <c r="AL7" s="615">
        <v>0</v>
      </c>
      <c r="AM7" s="616"/>
      <c r="AN7" s="616"/>
      <c r="AO7" s="617"/>
      <c r="AP7" s="607" t="s">
        <v>244</v>
      </c>
      <c r="AQ7" s="608"/>
      <c r="AR7" s="608"/>
      <c r="AS7" s="608"/>
      <c r="AT7" s="608"/>
      <c r="AU7" s="608"/>
      <c r="AV7" s="608"/>
      <c r="AW7" s="608"/>
      <c r="AX7" s="608"/>
      <c r="AY7" s="608"/>
      <c r="AZ7" s="608"/>
      <c r="BA7" s="608"/>
      <c r="BB7" s="608"/>
      <c r="BC7" s="608"/>
      <c r="BD7" s="608"/>
      <c r="BE7" s="608"/>
      <c r="BF7" s="609"/>
      <c r="BG7" s="610">
        <v>105318</v>
      </c>
      <c r="BH7" s="611"/>
      <c r="BI7" s="611"/>
      <c r="BJ7" s="611"/>
      <c r="BK7" s="611"/>
      <c r="BL7" s="611"/>
      <c r="BM7" s="611"/>
      <c r="BN7" s="612"/>
      <c r="BO7" s="613">
        <v>41.2</v>
      </c>
      <c r="BP7" s="613"/>
      <c r="BQ7" s="613"/>
      <c r="BR7" s="613"/>
      <c r="BS7" s="614" t="s">
        <v>147</v>
      </c>
      <c r="BT7" s="614"/>
      <c r="BU7" s="614"/>
      <c r="BV7" s="614"/>
      <c r="BW7" s="614"/>
      <c r="BX7" s="614"/>
      <c r="BY7" s="614"/>
      <c r="BZ7" s="614"/>
      <c r="CA7" s="614"/>
      <c r="CB7" s="618"/>
      <c r="CD7" s="607" t="s">
        <v>245</v>
      </c>
      <c r="CE7" s="608"/>
      <c r="CF7" s="608"/>
      <c r="CG7" s="608"/>
      <c r="CH7" s="608"/>
      <c r="CI7" s="608"/>
      <c r="CJ7" s="608"/>
      <c r="CK7" s="608"/>
      <c r="CL7" s="608"/>
      <c r="CM7" s="608"/>
      <c r="CN7" s="608"/>
      <c r="CO7" s="608"/>
      <c r="CP7" s="608"/>
      <c r="CQ7" s="609"/>
      <c r="CR7" s="610">
        <v>1378145</v>
      </c>
      <c r="CS7" s="611"/>
      <c r="CT7" s="611"/>
      <c r="CU7" s="611"/>
      <c r="CV7" s="611"/>
      <c r="CW7" s="611"/>
      <c r="CX7" s="611"/>
      <c r="CY7" s="612"/>
      <c r="CZ7" s="613">
        <v>31.8</v>
      </c>
      <c r="DA7" s="613"/>
      <c r="DB7" s="613"/>
      <c r="DC7" s="613"/>
      <c r="DD7" s="619">
        <v>43044</v>
      </c>
      <c r="DE7" s="611"/>
      <c r="DF7" s="611"/>
      <c r="DG7" s="611"/>
      <c r="DH7" s="611"/>
      <c r="DI7" s="611"/>
      <c r="DJ7" s="611"/>
      <c r="DK7" s="611"/>
      <c r="DL7" s="611"/>
      <c r="DM7" s="611"/>
      <c r="DN7" s="611"/>
      <c r="DO7" s="611"/>
      <c r="DP7" s="612"/>
      <c r="DQ7" s="619">
        <v>728040</v>
      </c>
      <c r="DR7" s="611"/>
      <c r="DS7" s="611"/>
      <c r="DT7" s="611"/>
      <c r="DU7" s="611"/>
      <c r="DV7" s="611"/>
      <c r="DW7" s="611"/>
      <c r="DX7" s="611"/>
      <c r="DY7" s="611"/>
      <c r="DZ7" s="611"/>
      <c r="EA7" s="611"/>
      <c r="EB7" s="611"/>
      <c r="EC7" s="620"/>
    </row>
    <row r="8" spans="2:143" ht="11.25" customHeight="1" x14ac:dyDescent="0.2">
      <c r="B8" s="607" t="s">
        <v>246</v>
      </c>
      <c r="C8" s="608"/>
      <c r="D8" s="608"/>
      <c r="E8" s="608"/>
      <c r="F8" s="608"/>
      <c r="G8" s="608"/>
      <c r="H8" s="608"/>
      <c r="I8" s="608"/>
      <c r="J8" s="608"/>
      <c r="K8" s="608"/>
      <c r="L8" s="608"/>
      <c r="M8" s="608"/>
      <c r="N8" s="608"/>
      <c r="O8" s="608"/>
      <c r="P8" s="608"/>
      <c r="Q8" s="609"/>
      <c r="R8" s="610">
        <v>638</v>
      </c>
      <c r="S8" s="611"/>
      <c r="T8" s="611"/>
      <c r="U8" s="611"/>
      <c r="V8" s="611"/>
      <c r="W8" s="611"/>
      <c r="X8" s="611"/>
      <c r="Y8" s="612"/>
      <c r="Z8" s="613">
        <v>0</v>
      </c>
      <c r="AA8" s="613"/>
      <c r="AB8" s="613"/>
      <c r="AC8" s="613"/>
      <c r="AD8" s="614">
        <v>638</v>
      </c>
      <c r="AE8" s="614"/>
      <c r="AF8" s="614"/>
      <c r="AG8" s="614"/>
      <c r="AH8" s="614"/>
      <c r="AI8" s="614"/>
      <c r="AJ8" s="614"/>
      <c r="AK8" s="614"/>
      <c r="AL8" s="615">
        <v>0</v>
      </c>
      <c r="AM8" s="616"/>
      <c r="AN8" s="616"/>
      <c r="AO8" s="617"/>
      <c r="AP8" s="607" t="s">
        <v>247</v>
      </c>
      <c r="AQ8" s="608"/>
      <c r="AR8" s="608"/>
      <c r="AS8" s="608"/>
      <c r="AT8" s="608"/>
      <c r="AU8" s="608"/>
      <c r="AV8" s="608"/>
      <c r="AW8" s="608"/>
      <c r="AX8" s="608"/>
      <c r="AY8" s="608"/>
      <c r="AZ8" s="608"/>
      <c r="BA8" s="608"/>
      <c r="BB8" s="608"/>
      <c r="BC8" s="608"/>
      <c r="BD8" s="608"/>
      <c r="BE8" s="608"/>
      <c r="BF8" s="609"/>
      <c r="BG8" s="610">
        <v>4939</v>
      </c>
      <c r="BH8" s="611"/>
      <c r="BI8" s="611"/>
      <c r="BJ8" s="611"/>
      <c r="BK8" s="611"/>
      <c r="BL8" s="611"/>
      <c r="BM8" s="611"/>
      <c r="BN8" s="612"/>
      <c r="BO8" s="613">
        <v>1.9</v>
      </c>
      <c r="BP8" s="613"/>
      <c r="BQ8" s="613"/>
      <c r="BR8" s="613"/>
      <c r="BS8" s="614" t="s">
        <v>236</v>
      </c>
      <c r="BT8" s="614"/>
      <c r="BU8" s="614"/>
      <c r="BV8" s="614"/>
      <c r="BW8" s="614"/>
      <c r="BX8" s="614"/>
      <c r="BY8" s="614"/>
      <c r="BZ8" s="614"/>
      <c r="CA8" s="614"/>
      <c r="CB8" s="618"/>
      <c r="CD8" s="607" t="s">
        <v>248</v>
      </c>
      <c r="CE8" s="608"/>
      <c r="CF8" s="608"/>
      <c r="CG8" s="608"/>
      <c r="CH8" s="608"/>
      <c r="CI8" s="608"/>
      <c r="CJ8" s="608"/>
      <c r="CK8" s="608"/>
      <c r="CL8" s="608"/>
      <c r="CM8" s="608"/>
      <c r="CN8" s="608"/>
      <c r="CO8" s="608"/>
      <c r="CP8" s="608"/>
      <c r="CQ8" s="609"/>
      <c r="CR8" s="610">
        <v>707135</v>
      </c>
      <c r="CS8" s="611"/>
      <c r="CT8" s="611"/>
      <c r="CU8" s="611"/>
      <c r="CV8" s="611"/>
      <c r="CW8" s="611"/>
      <c r="CX8" s="611"/>
      <c r="CY8" s="612"/>
      <c r="CZ8" s="613">
        <v>16.3</v>
      </c>
      <c r="DA8" s="613"/>
      <c r="DB8" s="613"/>
      <c r="DC8" s="613"/>
      <c r="DD8" s="619">
        <v>30537</v>
      </c>
      <c r="DE8" s="611"/>
      <c r="DF8" s="611"/>
      <c r="DG8" s="611"/>
      <c r="DH8" s="611"/>
      <c r="DI8" s="611"/>
      <c r="DJ8" s="611"/>
      <c r="DK8" s="611"/>
      <c r="DL8" s="611"/>
      <c r="DM8" s="611"/>
      <c r="DN8" s="611"/>
      <c r="DO8" s="611"/>
      <c r="DP8" s="612"/>
      <c r="DQ8" s="619">
        <v>438894</v>
      </c>
      <c r="DR8" s="611"/>
      <c r="DS8" s="611"/>
      <c r="DT8" s="611"/>
      <c r="DU8" s="611"/>
      <c r="DV8" s="611"/>
      <c r="DW8" s="611"/>
      <c r="DX8" s="611"/>
      <c r="DY8" s="611"/>
      <c r="DZ8" s="611"/>
      <c r="EA8" s="611"/>
      <c r="EB8" s="611"/>
      <c r="EC8" s="620"/>
    </row>
    <row r="9" spans="2:143" ht="11.25" customHeight="1" x14ac:dyDescent="0.2">
      <c r="B9" s="607" t="s">
        <v>249</v>
      </c>
      <c r="C9" s="608"/>
      <c r="D9" s="608"/>
      <c r="E9" s="608"/>
      <c r="F9" s="608"/>
      <c r="G9" s="608"/>
      <c r="H9" s="608"/>
      <c r="I9" s="608"/>
      <c r="J9" s="608"/>
      <c r="K9" s="608"/>
      <c r="L9" s="608"/>
      <c r="M9" s="608"/>
      <c r="N9" s="608"/>
      <c r="O9" s="608"/>
      <c r="P9" s="608"/>
      <c r="Q9" s="609"/>
      <c r="R9" s="610">
        <v>481</v>
      </c>
      <c r="S9" s="611"/>
      <c r="T9" s="611"/>
      <c r="U9" s="611"/>
      <c r="V9" s="611"/>
      <c r="W9" s="611"/>
      <c r="X9" s="611"/>
      <c r="Y9" s="612"/>
      <c r="Z9" s="613">
        <v>0</v>
      </c>
      <c r="AA9" s="613"/>
      <c r="AB9" s="613"/>
      <c r="AC9" s="613"/>
      <c r="AD9" s="614">
        <v>481</v>
      </c>
      <c r="AE9" s="614"/>
      <c r="AF9" s="614"/>
      <c r="AG9" s="614"/>
      <c r="AH9" s="614"/>
      <c r="AI9" s="614"/>
      <c r="AJ9" s="614"/>
      <c r="AK9" s="614"/>
      <c r="AL9" s="615">
        <v>0</v>
      </c>
      <c r="AM9" s="616"/>
      <c r="AN9" s="616"/>
      <c r="AO9" s="617"/>
      <c r="AP9" s="607" t="s">
        <v>250</v>
      </c>
      <c r="AQ9" s="608"/>
      <c r="AR9" s="608"/>
      <c r="AS9" s="608"/>
      <c r="AT9" s="608"/>
      <c r="AU9" s="608"/>
      <c r="AV9" s="608"/>
      <c r="AW9" s="608"/>
      <c r="AX9" s="608"/>
      <c r="AY9" s="608"/>
      <c r="AZ9" s="608"/>
      <c r="BA9" s="608"/>
      <c r="BB9" s="608"/>
      <c r="BC9" s="608"/>
      <c r="BD9" s="608"/>
      <c r="BE9" s="608"/>
      <c r="BF9" s="609"/>
      <c r="BG9" s="610">
        <v>87689</v>
      </c>
      <c r="BH9" s="611"/>
      <c r="BI9" s="611"/>
      <c r="BJ9" s="611"/>
      <c r="BK9" s="611"/>
      <c r="BL9" s="611"/>
      <c r="BM9" s="611"/>
      <c r="BN9" s="612"/>
      <c r="BO9" s="613">
        <v>34.299999999999997</v>
      </c>
      <c r="BP9" s="613"/>
      <c r="BQ9" s="613"/>
      <c r="BR9" s="613"/>
      <c r="BS9" s="614" t="s">
        <v>182</v>
      </c>
      <c r="BT9" s="614"/>
      <c r="BU9" s="614"/>
      <c r="BV9" s="614"/>
      <c r="BW9" s="614"/>
      <c r="BX9" s="614"/>
      <c r="BY9" s="614"/>
      <c r="BZ9" s="614"/>
      <c r="CA9" s="614"/>
      <c r="CB9" s="618"/>
      <c r="CD9" s="607" t="s">
        <v>251</v>
      </c>
      <c r="CE9" s="608"/>
      <c r="CF9" s="608"/>
      <c r="CG9" s="608"/>
      <c r="CH9" s="608"/>
      <c r="CI9" s="608"/>
      <c r="CJ9" s="608"/>
      <c r="CK9" s="608"/>
      <c r="CL9" s="608"/>
      <c r="CM9" s="608"/>
      <c r="CN9" s="608"/>
      <c r="CO9" s="608"/>
      <c r="CP9" s="608"/>
      <c r="CQ9" s="609"/>
      <c r="CR9" s="610">
        <v>199490</v>
      </c>
      <c r="CS9" s="611"/>
      <c r="CT9" s="611"/>
      <c r="CU9" s="611"/>
      <c r="CV9" s="611"/>
      <c r="CW9" s="611"/>
      <c r="CX9" s="611"/>
      <c r="CY9" s="612"/>
      <c r="CZ9" s="613">
        <v>4.5999999999999996</v>
      </c>
      <c r="DA9" s="613"/>
      <c r="DB9" s="613"/>
      <c r="DC9" s="613"/>
      <c r="DD9" s="619">
        <v>3116</v>
      </c>
      <c r="DE9" s="611"/>
      <c r="DF9" s="611"/>
      <c r="DG9" s="611"/>
      <c r="DH9" s="611"/>
      <c r="DI9" s="611"/>
      <c r="DJ9" s="611"/>
      <c r="DK9" s="611"/>
      <c r="DL9" s="611"/>
      <c r="DM9" s="611"/>
      <c r="DN9" s="611"/>
      <c r="DO9" s="611"/>
      <c r="DP9" s="612"/>
      <c r="DQ9" s="619">
        <v>168702</v>
      </c>
      <c r="DR9" s="611"/>
      <c r="DS9" s="611"/>
      <c r="DT9" s="611"/>
      <c r="DU9" s="611"/>
      <c r="DV9" s="611"/>
      <c r="DW9" s="611"/>
      <c r="DX9" s="611"/>
      <c r="DY9" s="611"/>
      <c r="DZ9" s="611"/>
      <c r="EA9" s="611"/>
      <c r="EB9" s="611"/>
      <c r="EC9" s="620"/>
    </row>
    <row r="10" spans="2:143" ht="11.25" customHeight="1" x14ac:dyDescent="0.2">
      <c r="B10" s="607" t="s">
        <v>252</v>
      </c>
      <c r="C10" s="608"/>
      <c r="D10" s="608"/>
      <c r="E10" s="608"/>
      <c r="F10" s="608"/>
      <c r="G10" s="608"/>
      <c r="H10" s="608"/>
      <c r="I10" s="608"/>
      <c r="J10" s="608"/>
      <c r="K10" s="608"/>
      <c r="L10" s="608"/>
      <c r="M10" s="608"/>
      <c r="N10" s="608"/>
      <c r="O10" s="608"/>
      <c r="P10" s="608"/>
      <c r="Q10" s="609"/>
      <c r="R10" s="610" t="s">
        <v>147</v>
      </c>
      <c r="S10" s="611"/>
      <c r="T10" s="611"/>
      <c r="U10" s="611"/>
      <c r="V10" s="611"/>
      <c r="W10" s="611"/>
      <c r="X10" s="611"/>
      <c r="Y10" s="612"/>
      <c r="Z10" s="613" t="s">
        <v>147</v>
      </c>
      <c r="AA10" s="613"/>
      <c r="AB10" s="613"/>
      <c r="AC10" s="613"/>
      <c r="AD10" s="614" t="s">
        <v>236</v>
      </c>
      <c r="AE10" s="614"/>
      <c r="AF10" s="614"/>
      <c r="AG10" s="614"/>
      <c r="AH10" s="614"/>
      <c r="AI10" s="614"/>
      <c r="AJ10" s="614"/>
      <c r="AK10" s="614"/>
      <c r="AL10" s="615" t="s">
        <v>236</v>
      </c>
      <c r="AM10" s="616"/>
      <c r="AN10" s="616"/>
      <c r="AO10" s="617"/>
      <c r="AP10" s="607" t="s">
        <v>253</v>
      </c>
      <c r="AQ10" s="608"/>
      <c r="AR10" s="608"/>
      <c r="AS10" s="608"/>
      <c r="AT10" s="608"/>
      <c r="AU10" s="608"/>
      <c r="AV10" s="608"/>
      <c r="AW10" s="608"/>
      <c r="AX10" s="608"/>
      <c r="AY10" s="608"/>
      <c r="AZ10" s="608"/>
      <c r="BA10" s="608"/>
      <c r="BB10" s="608"/>
      <c r="BC10" s="608"/>
      <c r="BD10" s="608"/>
      <c r="BE10" s="608"/>
      <c r="BF10" s="609"/>
      <c r="BG10" s="610">
        <v>7697</v>
      </c>
      <c r="BH10" s="611"/>
      <c r="BI10" s="611"/>
      <c r="BJ10" s="611"/>
      <c r="BK10" s="611"/>
      <c r="BL10" s="611"/>
      <c r="BM10" s="611"/>
      <c r="BN10" s="612"/>
      <c r="BO10" s="613">
        <v>3</v>
      </c>
      <c r="BP10" s="613"/>
      <c r="BQ10" s="613"/>
      <c r="BR10" s="613"/>
      <c r="BS10" s="614" t="s">
        <v>236</v>
      </c>
      <c r="BT10" s="614"/>
      <c r="BU10" s="614"/>
      <c r="BV10" s="614"/>
      <c r="BW10" s="614"/>
      <c r="BX10" s="614"/>
      <c r="BY10" s="614"/>
      <c r="BZ10" s="614"/>
      <c r="CA10" s="614"/>
      <c r="CB10" s="618"/>
      <c r="CD10" s="607" t="s">
        <v>254</v>
      </c>
      <c r="CE10" s="608"/>
      <c r="CF10" s="608"/>
      <c r="CG10" s="608"/>
      <c r="CH10" s="608"/>
      <c r="CI10" s="608"/>
      <c r="CJ10" s="608"/>
      <c r="CK10" s="608"/>
      <c r="CL10" s="608"/>
      <c r="CM10" s="608"/>
      <c r="CN10" s="608"/>
      <c r="CO10" s="608"/>
      <c r="CP10" s="608"/>
      <c r="CQ10" s="609"/>
      <c r="CR10" s="610">
        <v>9</v>
      </c>
      <c r="CS10" s="611"/>
      <c r="CT10" s="611"/>
      <c r="CU10" s="611"/>
      <c r="CV10" s="611"/>
      <c r="CW10" s="611"/>
      <c r="CX10" s="611"/>
      <c r="CY10" s="612"/>
      <c r="CZ10" s="613">
        <v>0</v>
      </c>
      <c r="DA10" s="613"/>
      <c r="DB10" s="613"/>
      <c r="DC10" s="613"/>
      <c r="DD10" s="619" t="s">
        <v>182</v>
      </c>
      <c r="DE10" s="611"/>
      <c r="DF10" s="611"/>
      <c r="DG10" s="611"/>
      <c r="DH10" s="611"/>
      <c r="DI10" s="611"/>
      <c r="DJ10" s="611"/>
      <c r="DK10" s="611"/>
      <c r="DL10" s="611"/>
      <c r="DM10" s="611"/>
      <c r="DN10" s="611"/>
      <c r="DO10" s="611"/>
      <c r="DP10" s="612"/>
      <c r="DQ10" s="619">
        <v>9</v>
      </c>
      <c r="DR10" s="611"/>
      <c r="DS10" s="611"/>
      <c r="DT10" s="611"/>
      <c r="DU10" s="611"/>
      <c r="DV10" s="611"/>
      <c r="DW10" s="611"/>
      <c r="DX10" s="611"/>
      <c r="DY10" s="611"/>
      <c r="DZ10" s="611"/>
      <c r="EA10" s="611"/>
      <c r="EB10" s="611"/>
      <c r="EC10" s="620"/>
    </row>
    <row r="11" spans="2:143" ht="11.25" customHeight="1" x14ac:dyDescent="0.2">
      <c r="B11" s="607" t="s">
        <v>255</v>
      </c>
      <c r="C11" s="608"/>
      <c r="D11" s="608"/>
      <c r="E11" s="608"/>
      <c r="F11" s="608"/>
      <c r="G11" s="608"/>
      <c r="H11" s="608"/>
      <c r="I11" s="608"/>
      <c r="J11" s="608"/>
      <c r="K11" s="608"/>
      <c r="L11" s="608"/>
      <c r="M11" s="608"/>
      <c r="N11" s="608"/>
      <c r="O11" s="608"/>
      <c r="P11" s="608"/>
      <c r="Q11" s="609"/>
      <c r="R11" s="610">
        <v>75415</v>
      </c>
      <c r="S11" s="611"/>
      <c r="T11" s="611"/>
      <c r="U11" s="611"/>
      <c r="V11" s="611"/>
      <c r="W11" s="611"/>
      <c r="X11" s="611"/>
      <c r="Y11" s="612"/>
      <c r="Z11" s="615">
        <v>1.7</v>
      </c>
      <c r="AA11" s="616"/>
      <c r="AB11" s="616"/>
      <c r="AC11" s="622"/>
      <c r="AD11" s="619">
        <v>75415</v>
      </c>
      <c r="AE11" s="611"/>
      <c r="AF11" s="611"/>
      <c r="AG11" s="611"/>
      <c r="AH11" s="611"/>
      <c r="AI11" s="611"/>
      <c r="AJ11" s="611"/>
      <c r="AK11" s="612"/>
      <c r="AL11" s="615">
        <v>3.2</v>
      </c>
      <c r="AM11" s="616"/>
      <c r="AN11" s="616"/>
      <c r="AO11" s="617"/>
      <c r="AP11" s="607" t="s">
        <v>256</v>
      </c>
      <c r="AQ11" s="608"/>
      <c r="AR11" s="608"/>
      <c r="AS11" s="608"/>
      <c r="AT11" s="608"/>
      <c r="AU11" s="608"/>
      <c r="AV11" s="608"/>
      <c r="AW11" s="608"/>
      <c r="AX11" s="608"/>
      <c r="AY11" s="608"/>
      <c r="AZ11" s="608"/>
      <c r="BA11" s="608"/>
      <c r="BB11" s="608"/>
      <c r="BC11" s="608"/>
      <c r="BD11" s="608"/>
      <c r="BE11" s="608"/>
      <c r="BF11" s="609"/>
      <c r="BG11" s="610">
        <v>4993</v>
      </c>
      <c r="BH11" s="611"/>
      <c r="BI11" s="611"/>
      <c r="BJ11" s="611"/>
      <c r="BK11" s="611"/>
      <c r="BL11" s="611"/>
      <c r="BM11" s="611"/>
      <c r="BN11" s="612"/>
      <c r="BO11" s="613">
        <v>2</v>
      </c>
      <c r="BP11" s="613"/>
      <c r="BQ11" s="613"/>
      <c r="BR11" s="613"/>
      <c r="BS11" s="614" t="s">
        <v>236</v>
      </c>
      <c r="BT11" s="614"/>
      <c r="BU11" s="614"/>
      <c r="BV11" s="614"/>
      <c r="BW11" s="614"/>
      <c r="BX11" s="614"/>
      <c r="BY11" s="614"/>
      <c r="BZ11" s="614"/>
      <c r="CA11" s="614"/>
      <c r="CB11" s="618"/>
      <c r="CD11" s="607" t="s">
        <v>257</v>
      </c>
      <c r="CE11" s="608"/>
      <c r="CF11" s="608"/>
      <c r="CG11" s="608"/>
      <c r="CH11" s="608"/>
      <c r="CI11" s="608"/>
      <c r="CJ11" s="608"/>
      <c r="CK11" s="608"/>
      <c r="CL11" s="608"/>
      <c r="CM11" s="608"/>
      <c r="CN11" s="608"/>
      <c r="CO11" s="608"/>
      <c r="CP11" s="608"/>
      <c r="CQ11" s="609"/>
      <c r="CR11" s="610">
        <v>321949</v>
      </c>
      <c r="CS11" s="611"/>
      <c r="CT11" s="611"/>
      <c r="CU11" s="611"/>
      <c r="CV11" s="611"/>
      <c r="CW11" s="611"/>
      <c r="CX11" s="611"/>
      <c r="CY11" s="612"/>
      <c r="CZ11" s="613">
        <v>7.4</v>
      </c>
      <c r="DA11" s="613"/>
      <c r="DB11" s="613"/>
      <c r="DC11" s="613"/>
      <c r="DD11" s="619">
        <v>58333</v>
      </c>
      <c r="DE11" s="611"/>
      <c r="DF11" s="611"/>
      <c r="DG11" s="611"/>
      <c r="DH11" s="611"/>
      <c r="DI11" s="611"/>
      <c r="DJ11" s="611"/>
      <c r="DK11" s="611"/>
      <c r="DL11" s="611"/>
      <c r="DM11" s="611"/>
      <c r="DN11" s="611"/>
      <c r="DO11" s="611"/>
      <c r="DP11" s="612"/>
      <c r="DQ11" s="619">
        <v>188481</v>
      </c>
      <c r="DR11" s="611"/>
      <c r="DS11" s="611"/>
      <c r="DT11" s="611"/>
      <c r="DU11" s="611"/>
      <c r="DV11" s="611"/>
      <c r="DW11" s="611"/>
      <c r="DX11" s="611"/>
      <c r="DY11" s="611"/>
      <c r="DZ11" s="611"/>
      <c r="EA11" s="611"/>
      <c r="EB11" s="611"/>
      <c r="EC11" s="620"/>
    </row>
    <row r="12" spans="2:143" ht="11.25" customHeight="1" x14ac:dyDescent="0.2">
      <c r="B12" s="607" t="s">
        <v>258</v>
      </c>
      <c r="C12" s="608"/>
      <c r="D12" s="608"/>
      <c r="E12" s="608"/>
      <c r="F12" s="608"/>
      <c r="G12" s="608"/>
      <c r="H12" s="608"/>
      <c r="I12" s="608"/>
      <c r="J12" s="608"/>
      <c r="K12" s="608"/>
      <c r="L12" s="608"/>
      <c r="M12" s="608"/>
      <c r="N12" s="608"/>
      <c r="O12" s="608"/>
      <c r="P12" s="608"/>
      <c r="Q12" s="609"/>
      <c r="R12" s="610" t="s">
        <v>182</v>
      </c>
      <c r="S12" s="611"/>
      <c r="T12" s="611"/>
      <c r="U12" s="611"/>
      <c r="V12" s="611"/>
      <c r="W12" s="611"/>
      <c r="X12" s="611"/>
      <c r="Y12" s="612"/>
      <c r="Z12" s="613" t="s">
        <v>236</v>
      </c>
      <c r="AA12" s="613"/>
      <c r="AB12" s="613"/>
      <c r="AC12" s="613"/>
      <c r="AD12" s="614" t="s">
        <v>147</v>
      </c>
      <c r="AE12" s="614"/>
      <c r="AF12" s="614"/>
      <c r="AG12" s="614"/>
      <c r="AH12" s="614"/>
      <c r="AI12" s="614"/>
      <c r="AJ12" s="614"/>
      <c r="AK12" s="614"/>
      <c r="AL12" s="615" t="s">
        <v>147</v>
      </c>
      <c r="AM12" s="616"/>
      <c r="AN12" s="616"/>
      <c r="AO12" s="617"/>
      <c r="AP12" s="607" t="s">
        <v>259</v>
      </c>
      <c r="AQ12" s="608"/>
      <c r="AR12" s="608"/>
      <c r="AS12" s="608"/>
      <c r="AT12" s="608"/>
      <c r="AU12" s="608"/>
      <c r="AV12" s="608"/>
      <c r="AW12" s="608"/>
      <c r="AX12" s="608"/>
      <c r="AY12" s="608"/>
      <c r="AZ12" s="608"/>
      <c r="BA12" s="608"/>
      <c r="BB12" s="608"/>
      <c r="BC12" s="608"/>
      <c r="BD12" s="608"/>
      <c r="BE12" s="608"/>
      <c r="BF12" s="609"/>
      <c r="BG12" s="610">
        <v>121924</v>
      </c>
      <c r="BH12" s="611"/>
      <c r="BI12" s="611"/>
      <c r="BJ12" s="611"/>
      <c r="BK12" s="611"/>
      <c r="BL12" s="611"/>
      <c r="BM12" s="611"/>
      <c r="BN12" s="612"/>
      <c r="BO12" s="613">
        <v>47.6</v>
      </c>
      <c r="BP12" s="613"/>
      <c r="BQ12" s="613"/>
      <c r="BR12" s="613"/>
      <c r="BS12" s="614" t="s">
        <v>147</v>
      </c>
      <c r="BT12" s="614"/>
      <c r="BU12" s="614"/>
      <c r="BV12" s="614"/>
      <c r="BW12" s="614"/>
      <c r="BX12" s="614"/>
      <c r="BY12" s="614"/>
      <c r="BZ12" s="614"/>
      <c r="CA12" s="614"/>
      <c r="CB12" s="618"/>
      <c r="CD12" s="607" t="s">
        <v>260</v>
      </c>
      <c r="CE12" s="608"/>
      <c r="CF12" s="608"/>
      <c r="CG12" s="608"/>
      <c r="CH12" s="608"/>
      <c r="CI12" s="608"/>
      <c r="CJ12" s="608"/>
      <c r="CK12" s="608"/>
      <c r="CL12" s="608"/>
      <c r="CM12" s="608"/>
      <c r="CN12" s="608"/>
      <c r="CO12" s="608"/>
      <c r="CP12" s="608"/>
      <c r="CQ12" s="609"/>
      <c r="CR12" s="610">
        <v>189364</v>
      </c>
      <c r="CS12" s="611"/>
      <c r="CT12" s="611"/>
      <c r="CU12" s="611"/>
      <c r="CV12" s="611"/>
      <c r="CW12" s="611"/>
      <c r="CX12" s="611"/>
      <c r="CY12" s="612"/>
      <c r="CZ12" s="613">
        <v>4.4000000000000004</v>
      </c>
      <c r="DA12" s="613"/>
      <c r="DB12" s="613"/>
      <c r="DC12" s="613"/>
      <c r="DD12" s="619" t="s">
        <v>147</v>
      </c>
      <c r="DE12" s="611"/>
      <c r="DF12" s="611"/>
      <c r="DG12" s="611"/>
      <c r="DH12" s="611"/>
      <c r="DI12" s="611"/>
      <c r="DJ12" s="611"/>
      <c r="DK12" s="611"/>
      <c r="DL12" s="611"/>
      <c r="DM12" s="611"/>
      <c r="DN12" s="611"/>
      <c r="DO12" s="611"/>
      <c r="DP12" s="612"/>
      <c r="DQ12" s="619">
        <v>138688</v>
      </c>
      <c r="DR12" s="611"/>
      <c r="DS12" s="611"/>
      <c r="DT12" s="611"/>
      <c r="DU12" s="611"/>
      <c r="DV12" s="611"/>
      <c r="DW12" s="611"/>
      <c r="DX12" s="611"/>
      <c r="DY12" s="611"/>
      <c r="DZ12" s="611"/>
      <c r="EA12" s="611"/>
      <c r="EB12" s="611"/>
      <c r="EC12" s="620"/>
    </row>
    <row r="13" spans="2:143" ht="11.25" customHeight="1" x14ac:dyDescent="0.2">
      <c r="B13" s="607" t="s">
        <v>261</v>
      </c>
      <c r="C13" s="608"/>
      <c r="D13" s="608"/>
      <c r="E13" s="608"/>
      <c r="F13" s="608"/>
      <c r="G13" s="608"/>
      <c r="H13" s="608"/>
      <c r="I13" s="608"/>
      <c r="J13" s="608"/>
      <c r="K13" s="608"/>
      <c r="L13" s="608"/>
      <c r="M13" s="608"/>
      <c r="N13" s="608"/>
      <c r="O13" s="608"/>
      <c r="P13" s="608"/>
      <c r="Q13" s="609"/>
      <c r="R13" s="610" t="s">
        <v>147</v>
      </c>
      <c r="S13" s="611"/>
      <c r="T13" s="611"/>
      <c r="U13" s="611"/>
      <c r="V13" s="611"/>
      <c r="W13" s="611"/>
      <c r="X13" s="611"/>
      <c r="Y13" s="612"/>
      <c r="Z13" s="613" t="s">
        <v>147</v>
      </c>
      <c r="AA13" s="613"/>
      <c r="AB13" s="613"/>
      <c r="AC13" s="613"/>
      <c r="AD13" s="614" t="s">
        <v>182</v>
      </c>
      <c r="AE13" s="614"/>
      <c r="AF13" s="614"/>
      <c r="AG13" s="614"/>
      <c r="AH13" s="614"/>
      <c r="AI13" s="614"/>
      <c r="AJ13" s="614"/>
      <c r="AK13" s="614"/>
      <c r="AL13" s="615" t="s">
        <v>236</v>
      </c>
      <c r="AM13" s="616"/>
      <c r="AN13" s="616"/>
      <c r="AO13" s="617"/>
      <c r="AP13" s="607" t="s">
        <v>262</v>
      </c>
      <c r="AQ13" s="608"/>
      <c r="AR13" s="608"/>
      <c r="AS13" s="608"/>
      <c r="AT13" s="608"/>
      <c r="AU13" s="608"/>
      <c r="AV13" s="608"/>
      <c r="AW13" s="608"/>
      <c r="AX13" s="608"/>
      <c r="AY13" s="608"/>
      <c r="AZ13" s="608"/>
      <c r="BA13" s="608"/>
      <c r="BB13" s="608"/>
      <c r="BC13" s="608"/>
      <c r="BD13" s="608"/>
      <c r="BE13" s="608"/>
      <c r="BF13" s="609"/>
      <c r="BG13" s="610">
        <v>121502</v>
      </c>
      <c r="BH13" s="611"/>
      <c r="BI13" s="611"/>
      <c r="BJ13" s="611"/>
      <c r="BK13" s="611"/>
      <c r="BL13" s="611"/>
      <c r="BM13" s="611"/>
      <c r="BN13" s="612"/>
      <c r="BO13" s="613">
        <v>47.5</v>
      </c>
      <c r="BP13" s="613"/>
      <c r="BQ13" s="613"/>
      <c r="BR13" s="613"/>
      <c r="BS13" s="614" t="s">
        <v>147</v>
      </c>
      <c r="BT13" s="614"/>
      <c r="BU13" s="614"/>
      <c r="BV13" s="614"/>
      <c r="BW13" s="614"/>
      <c r="BX13" s="614"/>
      <c r="BY13" s="614"/>
      <c r="BZ13" s="614"/>
      <c r="CA13" s="614"/>
      <c r="CB13" s="618"/>
      <c r="CD13" s="607" t="s">
        <v>263</v>
      </c>
      <c r="CE13" s="608"/>
      <c r="CF13" s="608"/>
      <c r="CG13" s="608"/>
      <c r="CH13" s="608"/>
      <c r="CI13" s="608"/>
      <c r="CJ13" s="608"/>
      <c r="CK13" s="608"/>
      <c r="CL13" s="608"/>
      <c r="CM13" s="608"/>
      <c r="CN13" s="608"/>
      <c r="CO13" s="608"/>
      <c r="CP13" s="608"/>
      <c r="CQ13" s="609"/>
      <c r="CR13" s="610">
        <v>404221</v>
      </c>
      <c r="CS13" s="611"/>
      <c r="CT13" s="611"/>
      <c r="CU13" s="611"/>
      <c r="CV13" s="611"/>
      <c r="CW13" s="611"/>
      <c r="CX13" s="611"/>
      <c r="CY13" s="612"/>
      <c r="CZ13" s="613">
        <v>9.3000000000000007</v>
      </c>
      <c r="DA13" s="613"/>
      <c r="DB13" s="613"/>
      <c r="DC13" s="613"/>
      <c r="DD13" s="619">
        <v>201406</v>
      </c>
      <c r="DE13" s="611"/>
      <c r="DF13" s="611"/>
      <c r="DG13" s="611"/>
      <c r="DH13" s="611"/>
      <c r="DI13" s="611"/>
      <c r="DJ13" s="611"/>
      <c r="DK13" s="611"/>
      <c r="DL13" s="611"/>
      <c r="DM13" s="611"/>
      <c r="DN13" s="611"/>
      <c r="DO13" s="611"/>
      <c r="DP13" s="612"/>
      <c r="DQ13" s="619">
        <v>188150</v>
      </c>
      <c r="DR13" s="611"/>
      <c r="DS13" s="611"/>
      <c r="DT13" s="611"/>
      <c r="DU13" s="611"/>
      <c r="DV13" s="611"/>
      <c r="DW13" s="611"/>
      <c r="DX13" s="611"/>
      <c r="DY13" s="611"/>
      <c r="DZ13" s="611"/>
      <c r="EA13" s="611"/>
      <c r="EB13" s="611"/>
      <c r="EC13" s="620"/>
    </row>
    <row r="14" spans="2:143" ht="11.25" customHeight="1" x14ac:dyDescent="0.2">
      <c r="B14" s="607" t="s">
        <v>264</v>
      </c>
      <c r="C14" s="608"/>
      <c r="D14" s="608"/>
      <c r="E14" s="608"/>
      <c r="F14" s="608"/>
      <c r="G14" s="608"/>
      <c r="H14" s="608"/>
      <c r="I14" s="608"/>
      <c r="J14" s="608"/>
      <c r="K14" s="608"/>
      <c r="L14" s="608"/>
      <c r="M14" s="608"/>
      <c r="N14" s="608"/>
      <c r="O14" s="608"/>
      <c r="P14" s="608"/>
      <c r="Q14" s="609"/>
      <c r="R14" s="610">
        <v>52</v>
      </c>
      <c r="S14" s="611"/>
      <c r="T14" s="611"/>
      <c r="U14" s="611"/>
      <c r="V14" s="611"/>
      <c r="W14" s="611"/>
      <c r="X14" s="611"/>
      <c r="Y14" s="612"/>
      <c r="Z14" s="613">
        <v>0</v>
      </c>
      <c r="AA14" s="613"/>
      <c r="AB14" s="613"/>
      <c r="AC14" s="613"/>
      <c r="AD14" s="614">
        <v>52</v>
      </c>
      <c r="AE14" s="614"/>
      <c r="AF14" s="614"/>
      <c r="AG14" s="614"/>
      <c r="AH14" s="614"/>
      <c r="AI14" s="614"/>
      <c r="AJ14" s="614"/>
      <c r="AK14" s="614"/>
      <c r="AL14" s="615">
        <v>0</v>
      </c>
      <c r="AM14" s="616"/>
      <c r="AN14" s="616"/>
      <c r="AO14" s="617"/>
      <c r="AP14" s="607" t="s">
        <v>265</v>
      </c>
      <c r="AQ14" s="608"/>
      <c r="AR14" s="608"/>
      <c r="AS14" s="608"/>
      <c r="AT14" s="608"/>
      <c r="AU14" s="608"/>
      <c r="AV14" s="608"/>
      <c r="AW14" s="608"/>
      <c r="AX14" s="608"/>
      <c r="AY14" s="608"/>
      <c r="AZ14" s="608"/>
      <c r="BA14" s="608"/>
      <c r="BB14" s="608"/>
      <c r="BC14" s="608"/>
      <c r="BD14" s="608"/>
      <c r="BE14" s="608"/>
      <c r="BF14" s="609"/>
      <c r="BG14" s="610">
        <v>16214</v>
      </c>
      <c r="BH14" s="611"/>
      <c r="BI14" s="611"/>
      <c r="BJ14" s="611"/>
      <c r="BK14" s="611"/>
      <c r="BL14" s="611"/>
      <c r="BM14" s="611"/>
      <c r="BN14" s="612"/>
      <c r="BO14" s="613">
        <v>6.3</v>
      </c>
      <c r="BP14" s="613"/>
      <c r="BQ14" s="613"/>
      <c r="BR14" s="613"/>
      <c r="BS14" s="614" t="s">
        <v>147</v>
      </c>
      <c r="BT14" s="614"/>
      <c r="BU14" s="614"/>
      <c r="BV14" s="614"/>
      <c r="BW14" s="614"/>
      <c r="BX14" s="614"/>
      <c r="BY14" s="614"/>
      <c r="BZ14" s="614"/>
      <c r="CA14" s="614"/>
      <c r="CB14" s="618"/>
      <c r="CD14" s="607" t="s">
        <v>266</v>
      </c>
      <c r="CE14" s="608"/>
      <c r="CF14" s="608"/>
      <c r="CG14" s="608"/>
      <c r="CH14" s="608"/>
      <c r="CI14" s="608"/>
      <c r="CJ14" s="608"/>
      <c r="CK14" s="608"/>
      <c r="CL14" s="608"/>
      <c r="CM14" s="608"/>
      <c r="CN14" s="608"/>
      <c r="CO14" s="608"/>
      <c r="CP14" s="608"/>
      <c r="CQ14" s="609"/>
      <c r="CR14" s="610">
        <v>210207</v>
      </c>
      <c r="CS14" s="611"/>
      <c r="CT14" s="611"/>
      <c r="CU14" s="611"/>
      <c r="CV14" s="611"/>
      <c r="CW14" s="611"/>
      <c r="CX14" s="611"/>
      <c r="CY14" s="612"/>
      <c r="CZ14" s="613">
        <v>4.8</v>
      </c>
      <c r="DA14" s="613"/>
      <c r="DB14" s="613"/>
      <c r="DC14" s="613"/>
      <c r="DD14" s="619">
        <v>9042</v>
      </c>
      <c r="DE14" s="611"/>
      <c r="DF14" s="611"/>
      <c r="DG14" s="611"/>
      <c r="DH14" s="611"/>
      <c r="DI14" s="611"/>
      <c r="DJ14" s="611"/>
      <c r="DK14" s="611"/>
      <c r="DL14" s="611"/>
      <c r="DM14" s="611"/>
      <c r="DN14" s="611"/>
      <c r="DO14" s="611"/>
      <c r="DP14" s="612"/>
      <c r="DQ14" s="619">
        <v>162382</v>
      </c>
      <c r="DR14" s="611"/>
      <c r="DS14" s="611"/>
      <c r="DT14" s="611"/>
      <c r="DU14" s="611"/>
      <c r="DV14" s="611"/>
      <c r="DW14" s="611"/>
      <c r="DX14" s="611"/>
      <c r="DY14" s="611"/>
      <c r="DZ14" s="611"/>
      <c r="EA14" s="611"/>
      <c r="EB14" s="611"/>
      <c r="EC14" s="620"/>
    </row>
    <row r="15" spans="2:143" ht="11.25" customHeight="1" x14ac:dyDescent="0.2">
      <c r="B15" s="607" t="s">
        <v>267</v>
      </c>
      <c r="C15" s="608"/>
      <c r="D15" s="608"/>
      <c r="E15" s="608"/>
      <c r="F15" s="608"/>
      <c r="G15" s="608"/>
      <c r="H15" s="608"/>
      <c r="I15" s="608"/>
      <c r="J15" s="608"/>
      <c r="K15" s="608"/>
      <c r="L15" s="608"/>
      <c r="M15" s="608"/>
      <c r="N15" s="608"/>
      <c r="O15" s="608"/>
      <c r="P15" s="608"/>
      <c r="Q15" s="609"/>
      <c r="R15" s="610" t="s">
        <v>236</v>
      </c>
      <c r="S15" s="611"/>
      <c r="T15" s="611"/>
      <c r="U15" s="611"/>
      <c r="V15" s="611"/>
      <c r="W15" s="611"/>
      <c r="X15" s="611"/>
      <c r="Y15" s="612"/>
      <c r="Z15" s="613" t="s">
        <v>147</v>
      </c>
      <c r="AA15" s="613"/>
      <c r="AB15" s="613"/>
      <c r="AC15" s="613"/>
      <c r="AD15" s="614" t="s">
        <v>182</v>
      </c>
      <c r="AE15" s="614"/>
      <c r="AF15" s="614"/>
      <c r="AG15" s="614"/>
      <c r="AH15" s="614"/>
      <c r="AI15" s="614"/>
      <c r="AJ15" s="614"/>
      <c r="AK15" s="614"/>
      <c r="AL15" s="615" t="s">
        <v>147</v>
      </c>
      <c r="AM15" s="616"/>
      <c r="AN15" s="616"/>
      <c r="AO15" s="617"/>
      <c r="AP15" s="607" t="s">
        <v>268</v>
      </c>
      <c r="AQ15" s="608"/>
      <c r="AR15" s="608"/>
      <c r="AS15" s="608"/>
      <c r="AT15" s="608"/>
      <c r="AU15" s="608"/>
      <c r="AV15" s="608"/>
      <c r="AW15" s="608"/>
      <c r="AX15" s="608"/>
      <c r="AY15" s="608"/>
      <c r="AZ15" s="608"/>
      <c r="BA15" s="608"/>
      <c r="BB15" s="608"/>
      <c r="BC15" s="608"/>
      <c r="BD15" s="608"/>
      <c r="BE15" s="608"/>
      <c r="BF15" s="609"/>
      <c r="BG15" s="610">
        <v>12430</v>
      </c>
      <c r="BH15" s="611"/>
      <c r="BI15" s="611"/>
      <c r="BJ15" s="611"/>
      <c r="BK15" s="611"/>
      <c r="BL15" s="611"/>
      <c r="BM15" s="611"/>
      <c r="BN15" s="612"/>
      <c r="BO15" s="613">
        <v>4.9000000000000004</v>
      </c>
      <c r="BP15" s="613"/>
      <c r="BQ15" s="613"/>
      <c r="BR15" s="613"/>
      <c r="BS15" s="614" t="s">
        <v>147</v>
      </c>
      <c r="BT15" s="614"/>
      <c r="BU15" s="614"/>
      <c r="BV15" s="614"/>
      <c r="BW15" s="614"/>
      <c r="BX15" s="614"/>
      <c r="BY15" s="614"/>
      <c r="BZ15" s="614"/>
      <c r="CA15" s="614"/>
      <c r="CB15" s="618"/>
      <c r="CD15" s="607" t="s">
        <v>269</v>
      </c>
      <c r="CE15" s="608"/>
      <c r="CF15" s="608"/>
      <c r="CG15" s="608"/>
      <c r="CH15" s="608"/>
      <c r="CI15" s="608"/>
      <c r="CJ15" s="608"/>
      <c r="CK15" s="608"/>
      <c r="CL15" s="608"/>
      <c r="CM15" s="608"/>
      <c r="CN15" s="608"/>
      <c r="CO15" s="608"/>
      <c r="CP15" s="608"/>
      <c r="CQ15" s="609"/>
      <c r="CR15" s="610">
        <v>226560</v>
      </c>
      <c r="CS15" s="611"/>
      <c r="CT15" s="611"/>
      <c r="CU15" s="611"/>
      <c r="CV15" s="611"/>
      <c r="CW15" s="611"/>
      <c r="CX15" s="611"/>
      <c r="CY15" s="612"/>
      <c r="CZ15" s="613">
        <v>5.2</v>
      </c>
      <c r="DA15" s="613"/>
      <c r="DB15" s="613"/>
      <c r="DC15" s="613"/>
      <c r="DD15" s="619">
        <v>3718</v>
      </c>
      <c r="DE15" s="611"/>
      <c r="DF15" s="611"/>
      <c r="DG15" s="611"/>
      <c r="DH15" s="611"/>
      <c r="DI15" s="611"/>
      <c r="DJ15" s="611"/>
      <c r="DK15" s="611"/>
      <c r="DL15" s="611"/>
      <c r="DM15" s="611"/>
      <c r="DN15" s="611"/>
      <c r="DO15" s="611"/>
      <c r="DP15" s="612"/>
      <c r="DQ15" s="619">
        <v>203318</v>
      </c>
      <c r="DR15" s="611"/>
      <c r="DS15" s="611"/>
      <c r="DT15" s="611"/>
      <c r="DU15" s="611"/>
      <c r="DV15" s="611"/>
      <c r="DW15" s="611"/>
      <c r="DX15" s="611"/>
      <c r="DY15" s="611"/>
      <c r="DZ15" s="611"/>
      <c r="EA15" s="611"/>
      <c r="EB15" s="611"/>
      <c r="EC15" s="620"/>
    </row>
    <row r="16" spans="2:143" ht="11.25" customHeight="1" x14ac:dyDescent="0.2">
      <c r="B16" s="607" t="s">
        <v>270</v>
      </c>
      <c r="C16" s="608"/>
      <c r="D16" s="608"/>
      <c r="E16" s="608"/>
      <c r="F16" s="608"/>
      <c r="G16" s="608"/>
      <c r="H16" s="608"/>
      <c r="I16" s="608"/>
      <c r="J16" s="608"/>
      <c r="K16" s="608"/>
      <c r="L16" s="608"/>
      <c r="M16" s="608"/>
      <c r="N16" s="608"/>
      <c r="O16" s="608"/>
      <c r="P16" s="608"/>
      <c r="Q16" s="609"/>
      <c r="R16" s="610">
        <v>2986</v>
      </c>
      <c r="S16" s="611"/>
      <c r="T16" s="611"/>
      <c r="U16" s="611"/>
      <c r="V16" s="611"/>
      <c r="W16" s="611"/>
      <c r="X16" s="611"/>
      <c r="Y16" s="612"/>
      <c r="Z16" s="613">
        <v>0.1</v>
      </c>
      <c r="AA16" s="613"/>
      <c r="AB16" s="613"/>
      <c r="AC16" s="613"/>
      <c r="AD16" s="614">
        <v>2986</v>
      </c>
      <c r="AE16" s="614"/>
      <c r="AF16" s="614"/>
      <c r="AG16" s="614"/>
      <c r="AH16" s="614"/>
      <c r="AI16" s="614"/>
      <c r="AJ16" s="614"/>
      <c r="AK16" s="614"/>
      <c r="AL16" s="615">
        <v>0.1</v>
      </c>
      <c r="AM16" s="616"/>
      <c r="AN16" s="616"/>
      <c r="AO16" s="617"/>
      <c r="AP16" s="607" t="s">
        <v>271</v>
      </c>
      <c r="AQ16" s="608"/>
      <c r="AR16" s="608"/>
      <c r="AS16" s="608"/>
      <c r="AT16" s="608"/>
      <c r="AU16" s="608"/>
      <c r="AV16" s="608"/>
      <c r="AW16" s="608"/>
      <c r="AX16" s="608"/>
      <c r="AY16" s="608"/>
      <c r="AZ16" s="608"/>
      <c r="BA16" s="608"/>
      <c r="BB16" s="608"/>
      <c r="BC16" s="608"/>
      <c r="BD16" s="608"/>
      <c r="BE16" s="608"/>
      <c r="BF16" s="609"/>
      <c r="BG16" s="610" t="s">
        <v>236</v>
      </c>
      <c r="BH16" s="611"/>
      <c r="BI16" s="611"/>
      <c r="BJ16" s="611"/>
      <c r="BK16" s="611"/>
      <c r="BL16" s="611"/>
      <c r="BM16" s="611"/>
      <c r="BN16" s="612"/>
      <c r="BO16" s="613" t="s">
        <v>147</v>
      </c>
      <c r="BP16" s="613"/>
      <c r="BQ16" s="613"/>
      <c r="BR16" s="613"/>
      <c r="BS16" s="614" t="s">
        <v>236</v>
      </c>
      <c r="BT16" s="614"/>
      <c r="BU16" s="614"/>
      <c r="BV16" s="614"/>
      <c r="BW16" s="614"/>
      <c r="BX16" s="614"/>
      <c r="BY16" s="614"/>
      <c r="BZ16" s="614"/>
      <c r="CA16" s="614"/>
      <c r="CB16" s="618"/>
      <c r="CD16" s="607" t="s">
        <v>272</v>
      </c>
      <c r="CE16" s="608"/>
      <c r="CF16" s="608"/>
      <c r="CG16" s="608"/>
      <c r="CH16" s="608"/>
      <c r="CI16" s="608"/>
      <c r="CJ16" s="608"/>
      <c r="CK16" s="608"/>
      <c r="CL16" s="608"/>
      <c r="CM16" s="608"/>
      <c r="CN16" s="608"/>
      <c r="CO16" s="608"/>
      <c r="CP16" s="608"/>
      <c r="CQ16" s="609"/>
      <c r="CR16" s="610">
        <v>174446</v>
      </c>
      <c r="CS16" s="611"/>
      <c r="CT16" s="611"/>
      <c r="CU16" s="611"/>
      <c r="CV16" s="611"/>
      <c r="CW16" s="611"/>
      <c r="CX16" s="611"/>
      <c r="CY16" s="612"/>
      <c r="CZ16" s="613">
        <v>4</v>
      </c>
      <c r="DA16" s="613"/>
      <c r="DB16" s="613"/>
      <c r="DC16" s="613"/>
      <c r="DD16" s="619" t="s">
        <v>182</v>
      </c>
      <c r="DE16" s="611"/>
      <c r="DF16" s="611"/>
      <c r="DG16" s="611"/>
      <c r="DH16" s="611"/>
      <c r="DI16" s="611"/>
      <c r="DJ16" s="611"/>
      <c r="DK16" s="611"/>
      <c r="DL16" s="611"/>
      <c r="DM16" s="611"/>
      <c r="DN16" s="611"/>
      <c r="DO16" s="611"/>
      <c r="DP16" s="612"/>
      <c r="DQ16" s="619" t="s">
        <v>182</v>
      </c>
      <c r="DR16" s="611"/>
      <c r="DS16" s="611"/>
      <c r="DT16" s="611"/>
      <c r="DU16" s="611"/>
      <c r="DV16" s="611"/>
      <c r="DW16" s="611"/>
      <c r="DX16" s="611"/>
      <c r="DY16" s="611"/>
      <c r="DZ16" s="611"/>
      <c r="EA16" s="611"/>
      <c r="EB16" s="611"/>
      <c r="EC16" s="620"/>
    </row>
    <row r="17" spans="2:133" ht="11.25" customHeight="1" x14ac:dyDescent="0.2">
      <c r="B17" s="607" t="s">
        <v>273</v>
      </c>
      <c r="C17" s="608"/>
      <c r="D17" s="608"/>
      <c r="E17" s="608"/>
      <c r="F17" s="608"/>
      <c r="G17" s="608"/>
      <c r="H17" s="608"/>
      <c r="I17" s="608"/>
      <c r="J17" s="608"/>
      <c r="K17" s="608"/>
      <c r="L17" s="608"/>
      <c r="M17" s="608"/>
      <c r="N17" s="608"/>
      <c r="O17" s="608"/>
      <c r="P17" s="608"/>
      <c r="Q17" s="609"/>
      <c r="R17" s="610">
        <v>4107</v>
      </c>
      <c r="S17" s="611"/>
      <c r="T17" s="611"/>
      <c r="U17" s="611"/>
      <c r="V17" s="611"/>
      <c r="W17" s="611"/>
      <c r="X17" s="611"/>
      <c r="Y17" s="612"/>
      <c r="Z17" s="613">
        <v>0.1</v>
      </c>
      <c r="AA17" s="613"/>
      <c r="AB17" s="613"/>
      <c r="AC17" s="613"/>
      <c r="AD17" s="614">
        <v>4107</v>
      </c>
      <c r="AE17" s="614"/>
      <c r="AF17" s="614"/>
      <c r="AG17" s="614"/>
      <c r="AH17" s="614"/>
      <c r="AI17" s="614"/>
      <c r="AJ17" s="614"/>
      <c r="AK17" s="614"/>
      <c r="AL17" s="615">
        <v>0.2</v>
      </c>
      <c r="AM17" s="616"/>
      <c r="AN17" s="616"/>
      <c r="AO17" s="617"/>
      <c r="AP17" s="607" t="s">
        <v>274</v>
      </c>
      <c r="AQ17" s="608"/>
      <c r="AR17" s="608"/>
      <c r="AS17" s="608"/>
      <c r="AT17" s="608"/>
      <c r="AU17" s="608"/>
      <c r="AV17" s="608"/>
      <c r="AW17" s="608"/>
      <c r="AX17" s="608"/>
      <c r="AY17" s="608"/>
      <c r="AZ17" s="608"/>
      <c r="BA17" s="608"/>
      <c r="BB17" s="608"/>
      <c r="BC17" s="608"/>
      <c r="BD17" s="608"/>
      <c r="BE17" s="608"/>
      <c r="BF17" s="609"/>
      <c r="BG17" s="610" t="s">
        <v>147</v>
      </c>
      <c r="BH17" s="611"/>
      <c r="BI17" s="611"/>
      <c r="BJ17" s="611"/>
      <c r="BK17" s="611"/>
      <c r="BL17" s="611"/>
      <c r="BM17" s="611"/>
      <c r="BN17" s="612"/>
      <c r="BO17" s="613" t="s">
        <v>182</v>
      </c>
      <c r="BP17" s="613"/>
      <c r="BQ17" s="613"/>
      <c r="BR17" s="613"/>
      <c r="BS17" s="614" t="s">
        <v>236</v>
      </c>
      <c r="BT17" s="614"/>
      <c r="BU17" s="614"/>
      <c r="BV17" s="614"/>
      <c r="BW17" s="614"/>
      <c r="BX17" s="614"/>
      <c r="BY17" s="614"/>
      <c r="BZ17" s="614"/>
      <c r="CA17" s="614"/>
      <c r="CB17" s="618"/>
      <c r="CD17" s="607" t="s">
        <v>275</v>
      </c>
      <c r="CE17" s="608"/>
      <c r="CF17" s="608"/>
      <c r="CG17" s="608"/>
      <c r="CH17" s="608"/>
      <c r="CI17" s="608"/>
      <c r="CJ17" s="608"/>
      <c r="CK17" s="608"/>
      <c r="CL17" s="608"/>
      <c r="CM17" s="608"/>
      <c r="CN17" s="608"/>
      <c r="CO17" s="608"/>
      <c r="CP17" s="608"/>
      <c r="CQ17" s="609"/>
      <c r="CR17" s="610">
        <v>475680</v>
      </c>
      <c r="CS17" s="611"/>
      <c r="CT17" s="611"/>
      <c r="CU17" s="611"/>
      <c r="CV17" s="611"/>
      <c r="CW17" s="611"/>
      <c r="CX17" s="611"/>
      <c r="CY17" s="612"/>
      <c r="CZ17" s="613">
        <v>11</v>
      </c>
      <c r="DA17" s="613"/>
      <c r="DB17" s="613"/>
      <c r="DC17" s="613"/>
      <c r="DD17" s="619" t="s">
        <v>147</v>
      </c>
      <c r="DE17" s="611"/>
      <c r="DF17" s="611"/>
      <c r="DG17" s="611"/>
      <c r="DH17" s="611"/>
      <c r="DI17" s="611"/>
      <c r="DJ17" s="611"/>
      <c r="DK17" s="611"/>
      <c r="DL17" s="611"/>
      <c r="DM17" s="611"/>
      <c r="DN17" s="611"/>
      <c r="DO17" s="611"/>
      <c r="DP17" s="612"/>
      <c r="DQ17" s="619">
        <v>463560</v>
      </c>
      <c r="DR17" s="611"/>
      <c r="DS17" s="611"/>
      <c r="DT17" s="611"/>
      <c r="DU17" s="611"/>
      <c r="DV17" s="611"/>
      <c r="DW17" s="611"/>
      <c r="DX17" s="611"/>
      <c r="DY17" s="611"/>
      <c r="DZ17" s="611"/>
      <c r="EA17" s="611"/>
      <c r="EB17" s="611"/>
      <c r="EC17" s="620"/>
    </row>
    <row r="18" spans="2:133" ht="11.25" customHeight="1" x14ac:dyDescent="0.2">
      <c r="B18" s="607" t="s">
        <v>276</v>
      </c>
      <c r="C18" s="608"/>
      <c r="D18" s="608"/>
      <c r="E18" s="608"/>
      <c r="F18" s="608"/>
      <c r="G18" s="608"/>
      <c r="H18" s="608"/>
      <c r="I18" s="608"/>
      <c r="J18" s="608"/>
      <c r="K18" s="608"/>
      <c r="L18" s="608"/>
      <c r="M18" s="608"/>
      <c r="N18" s="608"/>
      <c r="O18" s="608"/>
      <c r="P18" s="608"/>
      <c r="Q18" s="609"/>
      <c r="R18" s="610">
        <v>1618</v>
      </c>
      <c r="S18" s="611"/>
      <c r="T18" s="611"/>
      <c r="U18" s="611"/>
      <c r="V18" s="611"/>
      <c r="W18" s="611"/>
      <c r="X18" s="611"/>
      <c r="Y18" s="612"/>
      <c r="Z18" s="613">
        <v>0</v>
      </c>
      <c r="AA18" s="613"/>
      <c r="AB18" s="613"/>
      <c r="AC18" s="613"/>
      <c r="AD18" s="614">
        <v>1618</v>
      </c>
      <c r="AE18" s="614"/>
      <c r="AF18" s="614"/>
      <c r="AG18" s="614"/>
      <c r="AH18" s="614"/>
      <c r="AI18" s="614"/>
      <c r="AJ18" s="614"/>
      <c r="AK18" s="614"/>
      <c r="AL18" s="615">
        <v>0.1</v>
      </c>
      <c r="AM18" s="616"/>
      <c r="AN18" s="616"/>
      <c r="AO18" s="617"/>
      <c r="AP18" s="607" t="s">
        <v>277</v>
      </c>
      <c r="AQ18" s="608"/>
      <c r="AR18" s="608"/>
      <c r="AS18" s="608"/>
      <c r="AT18" s="608"/>
      <c r="AU18" s="608"/>
      <c r="AV18" s="608"/>
      <c r="AW18" s="608"/>
      <c r="AX18" s="608"/>
      <c r="AY18" s="608"/>
      <c r="AZ18" s="608"/>
      <c r="BA18" s="608"/>
      <c r="BB18" s="608"/>
      <c r="BC18" s="608"/>
      <c r="BD18" s="608"/>
      <c r="BE18" s="608"/>
      <c r="BF18" s="609"/>
      <c r="BG18" s="610" t="s">
        <v>147</v>
      </c>
      <c r="BH18" s="611"/>
      <c r="BI18" s="611"/>
      <c r="BJ18" s="611"/>
      <c r="BK18" s="611"/>
      <c r="BL18" s="611"/>
      <c r="BM18" s="611"/>
      <c r="BN18" s="612"/>
      <c r="BO18" s="613" t="s">
        <v>182</v>
      </c>
      <c r="BP18" s="613"/>
      <c r="BQ18" s="613"/>
      <c r="BR18" s="613"/>
      <c r="BS18" s="614" t="s">
        <v>147</v>
      </c>
      <c r="BT18" s="614"/>
      <c r="BU18" s="614"/>
      <c r="BV18" s="614"/>
      <c r="BW18" s="614"/>
      <c r="BX18" s="614"/>
      <c r="BY18" s="614"/>
      <c r="BZ18" s="614"/>
      <c r="CA18" s="614"/>
      <c r="CB18" s="618"/>
      <c r="CD18" s="607" t="s">
        <v>278</v>
      </c>
      <c r="CE18" s="608"/>
      <c r="CF18" s="608"/>
      <c r="CG18" s="608"/>
      <c r="CH18" s="608"/>
      <c r="CI18" s="608"/>
      <c r="CJ18" s="608"/>
      <c r="CK18" s="608"/>
      <c r="CL18" s="608"/>
      <c r="CM18" s="608"/>
      <c r="CN18" s="608"/>
      <c r="CO18" s="608"/>
      <c r="CP18" s="608"/>
      <c r="CQ18" s="609"/>
      <c r="CR18" s="610" t="s">
        <v>236</v>
      </c>
      <c r="CS18" s="611"/>
      <c r="CT18" s="611"/>
      <c r="CU18" s="611"/>
      <c r="CV18" s="611"/>
      <c r="CW18" s="611"/>
      <c r="CX18" s="611"/>
      <c r="CY18" s="612"/>
      <c r="CZ18" s="613" t="s">
        <v>236</v>
      </c>
      <c r="DA18" s="613"/>
      <c r="DB18" s="613"/>
      <c r="DC18" s="613"/>
      <c r="DD18" s="619" t="s">
        <v>147</v>
      </c>
      <c r="DE18" s="611"/>
      <c r="DF18" s="611"/>
      <c r="DG18" s="611"/>
      <c r="DH18" s="611"/>
      <c r="DI18" s="611"/>
      <c r="DJ18" s="611"/>
      <c r="DK18" s="611"/>
      <c r="DL18" s="611"/>
      <c r="DM18" s="611"/>
      <c r="DN18" s="611"/>
      <c r="DO18" s="611"/>
      <c r="DP18" s="612"/>
      <c r="DQ18" s="619" t="s">
        <v>236</v>
      </c>
      <c r="DR18" s="611"/>
      <c r="DS18" s="611"/>
      <c r="DT18" s="611"/>
      <c r="DU18" s="611"/>
      <c r="DV18" s="611"/>
      <c r="DW18" s="611"/>
      <c r="DX18" s="611"/>
      <c r="DY18" s="611"/>
      <c r="DZ18" s="611"/>
      <c r="EA18" s="611"/>
      <c r="EB18" s="611"/>
      <c r="EC18" s="620"/>
    </row>
    <row r="19" spans="2:133" ht="11.25" customHeight="1" x14ac:dyDescent="0.2">
      <c r="B19" s="607" t="s">
        <v>279</v>
      </c>
      <c r="C19" s="608"/>
      <c r="D19" s="608"/>
      <c r="E19" s="608"/>
      <c r="F19" s="608"/>
      <c r="G19" s="608"/>
      <c r="H19" s="608"/>
      <c r="I19" s="608"/>
      <c r="J19" s="608"/>
      <c r="K19" s="608"/>
      <c r="L19" s="608"/>
      <c r="M19" s="608"/>
      <c r="N19" s="608"/>
      <c r="O19" s="608"/>
      <c r="P19" s="608"/>
      <c r="Q19" s="609"/>
      <c r="R19" s="610">
        <v>1618</v>
      </c>
      <c r="S19" s="611"/>
      <c r="T19" s="611"/>
      <c r="U19" s="611"/>
      <c r="V19" s="611"/>
      <c r="W19" s="611"/>
      <c r="X19" s="611"/>
      <c r="Y19" s="612"/>
      <c r="Z19" s="613">
        <v>0</v>
      </c>
      <c r="AA19" s="613"/>
      <c r="AB19" s="613"/>
      <c r="AC19" s="613"/>
      <c r="AD19" s="614">
        <v>1618</v>
      </c>
      <c r="AE19" s="614"/>
      <c r="AF19" s="614"/>
      <c r="AG19" s="614"/>
      <c r="AH19" s="614"/>
      <c r="AI19" s="614"/>
      <c r="AJ19" s="614"/>
      <c r="AK19" s="614"/>
      <c r="AL19" s="615">
        <v>0.1</v>
      </c>
      <c r="AM19" s="616"/>
      <c r="AN19" s="616"/>
      <c r="AO19" s="617"/>
      <c r="AP19" s="607" t="s">
        <v>280</v>
      </c>
      <c r="AQ19" s="608"/>
      <c r="AR19" s="608"/>
      <c r="AS19" s="608"/>
      <c r="AT19" s="608"/>
      <c r="AU19" s="608"/>
      <c r="AV19" s="608"/>
      <c r="AW19" s="608"/>
      <c r="AX19" s="608"/>
      <c r="AY19" s="608"/>
      <c r="AZ19" s="608"/>
      <c r="BA19" s="608"/>
      <c r="BB19" s="608"/>
      <c r="BC19" s="608"/>
      <c r="BD19" s="608"/>
      <c r="BE19" s="608"/>
      <c r="BF19" s="609"/>
      <c r="BG19" s="610" t="s">
        <v>236</v>
      </c>
      <c r="BH19" s="611"/>
      <c r="BI19" s="611"/>
      <c r="BJ19" s="611"/>
      <c r="BK19" s="611"/>
      <c r="BL19" s="611"/>
      <c r="BM19" s="611"/>
      <c r="BN19" s="612"/>
      <c r="BO19" s="613" t="s">
        <v>147</v>
      </c>
      <c r="BP19" s="613"/>
      <c r="BQ19" s="613"/>
      <c r="BR19" s="613"/>
      <c r="BS19" s="614" t="s">
        <v>236</v>
      </c>
      <c r="BT19" s="614"/>
      <c r="BU19" s="614"/>
      <c r="BV19" s="614"/>
      <c r="BW19" s="614"/>
      <c r="BX19" s="614"/>
      <c r="BY19" s="614"/>
      <c r="BZ19" s="614"/>
      <c r="CA19" s="614"/>
      <c r="CB19" s="618"/>
      <c r="CD19" s="607" t="s">
        <v>281</v>
      </c>
      <c r="CE19" s="608"/>
      <c r="CF19" s="608"/>
      <c r="CG19" s="608"/>
      <c r="CH19" s="608"/>
      <c r="CI19" s="608"/>
      <c r="CJ19" s="608"/>
      <c r="CK19" s="608"/>
      <c r="CL19" s="608"/>
      <c r="CM19" s="608"/>
      <c r="CN19" s="608"/>
      <c r="CO19" s="608"/>
      <c r="CP19" s="608"/>
      <c r="CQ19" s="609"/>
      <c r="CR19" s="610" t="s">
        <v>147</v>
      </c>
      <c r="CS19" s="611"/>
      <c r="CT19" s="611"/>
      <c r="CU19" s="611"/>
      <c r="CV19" s="611"/>
      <c r="CW19" s="611"/>
      <c r="CX19" s="611"/>
      <c r="CY19" s="612"/>
      <c r="CZ19" s="613" t="s">
        <v>182</v>
      </c>
      <c r="DA19" s="613"/>
      <c r="DB19" s="613"/>
      <c r="DC19" s="613"/>
      <c r="DD19" s="619" t="s">
        <v>147</v>
      </c>
      <c r="DE19" s="611"/>
      <c r="DF19" s="611"/>
      <c r="DG19" s="611"/>
      <c r="DH19" s="611"/>
      <c r="DI19" s="611"/>
      <c r="DJ19" s="611"/>
      <c r="DK19" s="611"/>
      <c r="DL19" s="611"/>
      <c r="DM19" s="611"/>
      <c r="DN19" s="611"/>
      <c r="DO19" s="611"/>
      <c r="DP19" s="612"/>
      <c r="DQ19" s="619" t="s">
        <v>182</v>
      </c>
      <c r="DR19" s="611"/>
      <c r="DS19" s="611"/>
      <c r="DT19" s="611"/>
      <c r="DU19" s="611"/>
      <c r="DV19" s="611"/>
      <c r="DW19" s="611"/>
      <c r="DX19" s="611"/>
      <c r="DY19" s="611"/>
      <c r="DZ19" s="611"/>
      <c r="EA19" s="611"/>
      <c r="EB19" s="611"/>
      <c r="EC19" s="620"/>
    </row>
    <row r="20" spans="2:133" ht="11.25" customHeight="1" x14ac:dyDescent="0.2">
      <c r="B20" s="623" t="s">
        <v>282</v>
      </c>
      <c r="C20" s="624"/>
      <c r="D20" s="624"/>
      <c r="E20" s="624"/>
      <c r="F20" s="624"/>
      <c r="G20" s="624"/>
      <c r="H20" s="624"/>
      <c r="I20" s="624"/>
      <c r="J20" s="624"/>
      <c r="K20" s="624"/>
      <c r="L20" s="624"/>
      <c r="M20" s="624"/>
      <c r="N20" s="624"/>
      <c r="O20" s="624"/>
      <c r="P20" s="624"/>
      <c r="Q20" s="625"/>
      <c r="R20" s="610" t="s">
        <v>236</v>
      </c>
      <c r="S20" s="611"/>
      <c r="T20" s="611"/>
      <c r="U20" s="611"/>
      <c r="V20" s="611"/>
      <c r="W20" s="611"/>
      <c r="X20" s="611"/>
      <c r="Y20" s="612"/>
      <c r="Z20" s="613" t="s">
        <v>147</v>
      </c>
      <c r="AA20" s="613"/>
      <c r="AB20" s="613"/>
      <c r="AC20" s="613"/>
      <c r="AD20" s="614" t="s">
        <v>236</v>
      </c>
      <c r="AE20" s="614"/>
      <c r="AF20" s="614"/>
      <c r="AG20" s="614"/>
      <c r="AH20" s="614"/>
      <c r="AI20" s="614"/>
      <c r="AJ20" s="614"/>
      <c r="AK20" s="614"/>
      <c r="AL20" s="615" t="s">
        <v>147</v>
      </c>
      <c r="AM20" s="616"/>
      <c r="AN20" s="616"/>
      <c r="AO20" s="617"/>
      <c r="AP20" s="607" t="s">
        <v>283</v>
      </c>
      <c r="AQ20" s="608"/>
      <c r="AR20" s="608"/>
      <c r="AS20" s="608"/>
      <c r="AT20" s="608"/>
      <c r="AU20" s="608"/>
      <c r="AV20" s="608"/>
      <c r="AW20" s="608"/>
      <c r="AX20" s="608"/>
      <c r="AY20" s="608"/>
      <c r="AZ20" s="608"/>
      <c r="BA20" s="608"/>
      <c r="BB20" s="608"/>
      <c r="BC20" s="608"/>
      <c r="BD20" s="608"/>
      <c r="BE20" s="608"/>
      <c r="BF20" s="609"/>
      <c r="BG20" s="610" t="s">
        <v>147</v>
      </c>
      <c r="BH20" s="611"/>
      <c r="BI20" s="611"/>
      <c r="BJ20" s="611"/>
      <c r="BK20" s="611"/>
      <c r="BL20" s="611"/>
      <c r="BM20" s="611"/>
      <c r="BN20" s="612"/>
      <c r="BO20" s="613" t="s">
        <v>236</v>
      </c>
      <c r="BP20" s="613"/>
      <c r="BQ20" s="613"/>
      <c r="BR20" s="613"/>
      <c r="BS20" s="614" t="s">
        <v>147</v>
      </c>
      <c r="BT20" s="614"/>
      <c r="BU20" s="614"/>
      <c r="BV20" s="614"/>
      <c r="BW20" s="614"/>
      <c r="BX20" s="614"/>
      <c r="BY20" s="614"/>
      <c r="BZ20" s="614"/>
      <c r="CA20" s="614"/>
      <c r="CB20" s="618"/>
      <c r="CD20" s="607" t="s">
        <v>284</v>
      </c>
      <c r="CE20" s="608"/>
      <c r="CF20" s="608"/>
      <c r="CG20" s="608"/>
      <c r="CH20" s="608"/>
      <c r="CI20" s="608"/>
      <c r="CJ20" s="608"/>
      <c r="CK20" s="608"/>
      <c r="CL20" s="608"/>
      <c r="CM20" s="608"/>
      <c r="CN20" s="608"/>
      <c r="CO20" s="608"/>
      <c r="CP20" s="608"/>
      <c r="CQ20" s="609"/>
      <c r="CR20" s="610">
        <v>4335614</v>
      </c>
      <c r="CS20" s="611"/>
      <c r="CT20" s="611"/>
      <c r="CU20" s="611"/>
      <c r="CV20" s="611"/>
      <c r="CW20" s="611"/>
      <c r="CX20" s="611"/>
      <c r="CY20" s="612"/>
      <c r="CZ20" s="613">
        <v>100</v>
      </c>
      <c r="DA20" s="613"/>
      <c r="DB20" s="613"/>
      <c r="DC20" s="613"/>
      <c r="DD20" s="619">
        <v>349196</v>
      </c>
      <c r="DE20" s="611"/>
      <c r="DF20" s="611"/>
      <c r="DG20" s="611"/>
      <c r="DH20" s="611"/>
      <c r="DI20" s="611"/>
      <c r="DJ20" s="611"/>
      <c r="DK20" s="611"/>
      <c r="DL20" s="611"/>
      <c r="DM20" s="611"/>
      <c r="DN20" s="611"/>
      <c r="DO20" s="611"/>
      <c r="DP20" s="612"/>
      <c r="DQ20" s="619">
        <v>2728632</v>
      </c>
      <c r="DR20" s="611"/>
      <c r="DS20" s="611"/>
      <c r="DT20" s="611"/>
      <c r="DU20" s="611"/>
      <c r="DV20" s="611"/>
      <c r="DW20" s="611"/>
      <c r="DX20" s="611"/>
      <c r="DY20" s="611"/>
      <c r="DZ20" s="611"/>
      <c r="EA20" s="611"/>
      <c r="EB20" s="611"/>
      <c r="EC20" s="620"/>
    </row>
    <row r="21" spans="2:133" ht="11.25" customHeight="1" x14ac:dyDescent="0.2">
      <c r="B21" s="607" t="s">
        <v>285</v>
      </c>
      <c r="C21" s="608"/>
      <c r="D21" s="608"/>
      <c r="E21" s="608"/>
      <c r="F21" s="608"/>
      <c r="G21" s="608"/>
      <c r="H21" s="608"/>
      <c r="I21" s="608"/>
      <c r="J21" s="608"/>
      <c r="K21" s="608"/>
      <c r="L21" s="608"/>
      <c r="M21" s="608"/>
      <c r="N21" s="608"/>
      <c r="O21" s="608"/>
      <c r="P21" s="608"/>
      <c r="Q21" s="609"/>
      <c r="R21" s="610">
        <v>2038012</v>
      </c>
      <c r="S21" s="611"/>
      <c r="T21" s="611"/>
      <c r="U21" s="611"/>
      <c r="V21" s="611"/>
      <c r="W21" s="611"/>
      <c r="X21" s="611"/>
      <c r="Y21" s="612"/>
      <c r="Z21" s="613">
        <v>45</v>
      </c>
      <c r="AA21" s="613"/>
      <c r="AB21" s="613"/>
      <c r="AC21" s="613"/>
      <c r="AD21" s="614">
        <v>1929213</v>
      </c>
      <c r="AE21" s="614"/>
      <c r="AF21" s="614"/>
      <c r="AG21" s="614"/>
      <c r="AH21" s="614"/>
      <c r="AI21" s="614"/>
      <c r="AJ21" s="614"/>
      <c r="AK21" s="614"/>
      <c r="AL21" s="615">
        <v>82.5</v>
      </c>
      <c r="AM21" s="616"/>
      <c r="AN21" s="616"/>
      <c r="AO21" s="617"/>
      <c r="AP21" s="607" t="s">
        <v>286</v>
      </c>
      <c r="AQ21" s="626"/>
      <c r="AR21" s="626"/>
      <c r="AS21" s="626"/>
      <c r="AT21" s="626"/>
      <c r="AU21" s="626"/>
      <c r="AV21" s="626"/>
      <c r="AW21" s="626"/>
      <c r="AX21" s="626"/>
      <c r="AY21" s="626"/>
      <c r="AZ21" s="626"/>
      <c r="BA21" s="626"/>
      <c r="BB21" s="626"/>
      <c r="BC21" s="626"/>
      <c r="BD21" s="626"/>
      <c r="BE21" s="626"/>
      <c r="BF21" s="627"/>
      <c r="BG21" s="610" t="s">
        <v>182</v>
      </c>
      <c r="BH21" s="611"/>
      <c r="BI21" s="611"/>
      <c r="BJ21" s="611"/>
      <c r="BK21" s="611"/>
      <c r="BL21" s="611"/>
      <c r="BM21" s="611"/>
      <c r="BN21" s="612"/>
      <c r="BO21" s="613" t="s">
        <v>147</v>
      </c>
      <c r="BP21" s="613"/>
      <c r="BQ21" s="613"/>
      <c r="BR21" s="613"/>
      <c r="BS21" s="614" t="s">
        <v>147</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287</v>
      </c>
      <c r="C22" s="608"/>
      <c r="D22" s="608"/>
      <c r="E22" s="608"/>
      <c r="F22" s="608"/>
      <c r="G22" s="608"/>
      <c r="H22" s="608"/>
      <c r="I22" s="608"/>
      <c r="J22" s="608"/>
      <c r="K22" s="608"/>
      <c r="L22" s="608"/>
      <c r="M22" s="608"/>
      <c r="N22" s="608"/>
      <c r="O22" s="608"/>
      <c r="P22" s="608"/>
      <c r="Q22" s="609"/>
      <c r="R22" s="610">
        <v>1929213</v>
      </c>
      <c r="S22" s="611"/>
      <c r="T22" s="611"/>
      <c r="U22" s="611"/>
      <c r="V22" s="611"/>
      <c r="W22" s="611"/>
      <c r="X22" s="611"/>
      <c r="Y22" s="612"/>
      <c r="Z22" s="613">
        <v>42.6</v>
      </c>
      <c r="AA22" s="613"/>
      <c r="AB22" s="613"/>
      <c r="AC22" s="613"/>
      <c r="AD22" s="614">
        <v>1929213</v>
      </c>
      <c r="AE22" s="614"/>
      <c r="AF22" s="614"/>
      <c r="AG22" s="614"/>
      <c r="AH22" s="614"/>
      <c r="AI22" s="614"/>
      <c r="AJ22" s="614"/>
      <c r="AK22" s="614"/>
      <c r="AL22" s="615">
        <v>82.5</v>
      </c>
      <c r="AM22" s="616"/>
      <c r="AN22" s="616"/>
      <c r="AO22" s="617"/>
      <c r="AP22" s="607" t="s">
        <v>288</v>
      </c>
      <c r="AQ22" s="626"/>
      <c r="AR22" s="626"/>
      <c r="AS22" s="626"/>
      <c r="AT22" s="626"/>
      <c r="AU22" s="626"/>
      <c r="AV22" s="626"/>
      <c r="AW22" s="626"/>
      <c r="AX22" s="626"/>
      <c r="AY22" s="626"/>
      <c r="AZ22" s="626"/>
      <c r="BA22" s="626"/>
      <c r="BB22" s="626"/>
      <c r="BC22" s="626"/>
      <c r="BD22" s="626"/>
      <c r="BE22" s="626"/>
      <c r="BF22" s="627"/>
      <c r="BG22" s="610" t="s">
        <v>236</v>
      </c>
      <c r="BH22" s="611"/>
      <c r="BI22" s="611"/>
      <c r="BJ22" s="611"/>
      <c r="BK22" s="611"/>
      <c r="BL22" s="611"/>
      <c r="BM22" s="611"/>
      <c r="BN22" s="612"/>
      <c r="BO22" s="613" t="s">
        <v>147</v>
      </c>
      <c r="BP22" s="613"/>
      <c r="BQ22" s="613"/>
      <c r="BR22" s="613"/>
      <c r="BS22" s="614" t="s">
        <v>236</v>
      </c>
      <c r="BT22" s="614"/>
      <c r="BU22" s="614"/>
      <c r="BV22" s="614"/>
      <c r="BW22" s="614"/>
      <c r="BX22" s="614"/>
      <c r="BY22" s="614"/>
      <c r="BZ22" s="614"/>
      <c r="CA22" s="614"/>
      <c r="CB22" s="618"/>
      <c r="CD22" s="592" t="s">
        <v>289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290</v>
      </c>
      <c r="C23" s="608"/>
      <c r="D23" s="608"/>
      <c r="E23" s="608"/>
      <c r="F23" s="608"/>
      <c r="G23" s="608"/>
      <c r="H23" s="608"/>
      <c r="I23" s="608"/>
      <c r="J23" s="608"/>
      <c r="K23" s="608"/>
      <c r="L23" s="608"/>
      <c r="M23" s="608"/>
      <c r="N23" s="608"/>
      <c r="O23" s="608"/>
      <c r="P23" s="608"/>
      <c r="Q23" s="609"/>
      <c r="R23" s="610">
        <v>106923</v>
      </c>
      <c r="S23" s="611"/>
      <c r="T23" s="611"/>
      <c r="U23" s="611"/>
      <c r="V23" s="611"/>
      <c r="W23" s="611"/>
      <c r="X23" s="611"/>
      <c r="Y23" s="612"/>
      <c r="Z23" s="613">
        <v>2.4</v>
      </c>
      <c r="AA23" s="613"/>
      <c r="AB23" s="613"/>
      <c r="AC23" s="613"/>
      <c r="AD23" s="614" t="s">
        <v>147</v>
      </c>
      <c r="AE23" s="614"/>
      <c r="AF23" s="614"/>
      <c r="AG23" s="614"/>
      <c r="AH23" s="614"/>
      <c r="AI23" s="614"/>
      <c r="AJ23" s="614"/>
      <c r="AK23" s="614"/>
      <c r="AL23" s="615" t="s">
        <v>236</v>
      </c>
      <c r="AM23" s="616"/>
      <c r="AN23" s="616"/>
      <c r="AO23" s="617"/>
      <c r="AP23" s="607" t="s">
        <v>291</v>
      </c>
      <c r="AQ23" s="626"/>
      <c r="AR23" s="626"/>
      <c r="AS23" s="626"/>
      <c r="AT23" s="626"/>
      <c r="AU23" s="626"/>
      <c r="AV23" s="626"/>
      <c r="AW23" s="626"/>
      <c r="AX23" s="626"/>
      <c r="AY23" s="626"/>
      <c r="AZ23" s="626"/>
      <c r="BA23" s="626"/>
      <c r="BB23" s="626"/>
      <c r="BC23" s="626"/>
      <c r="BD23" s="626"/>
      <c r="BE23" s="626"/>
      <c r="BF23" s="627"/>
      <c r="BG23" s="610" t="s">
        <v>236</v>
      </c>
      <c r="BH23" s="611"/>
      <c r="BI23" s="611"/>
      <c r="BJ23" s="611"/>
      <c r="BK23" s="611"/>
      <c r="BL23" s="611"/>
      <c r="BM23" s="611"/>
      <c r="BN23" s="612"/>
      <c r="BO23" s="613" t="s">
        <v>147</v>
      </c>
      <c r="BP23" s="613"/>
      <c r="BQ23" s="613"/>
      <c r="BR23" s="613"/>
      <c r="BS23" s="614" t="s">
        <v>147</v>
      </c>
      <c r="BT23" s="614"/>
      <c r="BU23" s="614"/>
      <c r="BV23" s="614"/>
      <c r="BW23" s="614"/>
      <c r="BX23" s="614"/>
      <c r="BY23" s="614"/>
      <c r="BZ23" s="614"/>
      <c r="CA23" s="614"/>
      <c r="CB23" s="618"/>
      <c r="CD23" s="592" t="s">
        <v>230</v>
      </c>
      <c r="CE23" s="593"/>
      <c r="CF23" s="593"/>
      <c r="CG23" s="593"/>
      <c r="CH23" s="593"/>
      <c r="CI23" s="593"/>
      <c r="CJ23" s="593"/>
      <c r="CK23" s="593"/>
      <c r="CL23" s="593"/>
      <c r="CM23" s="593"/>
      <c r="CN23" s="593"/>
      <c r="CO23" s="593"/>
      <c r="CP23" s="593"/>
      <c r="CQ23" s="594"/>
      <c r="CR23" s="592" t="s">
        <v>292</v>
      </c>
      <c r="CS23" s="593"/>
      <c r="CT23" s="593"/>
      <c r="CU23" s="593"/>
      <c r="CV23" s="593"/>
      <c r="CW23" s="593"/>
      <c r="CX23" s="593"/>
      <c r="CY23" s="594"/>
      <c r="CZ23" s="592" t="s">
        <v>293</v>
      </c>
      <c r="DA23" s="593"/>
      <c r="DB23" s="593"/>
      <c r="DC23" s="594"/>
      <c r="DD23" s="592" t="s">
        <v>294</v>
      </c>
      <c r="DE23" s="593"/>
      <c r="DF23" s="593"/>
      <c r="DG23" s="593"/>
      <c r="DH23" s="593"/>
      <c r="DI23" s="593"/>
      <c r="DJ23" s="593"/>
      <c r="DK23" s="594"/>
      <c r="DL23" s="637" t="s">
        <v>295</v>
      </c>
      <c r="DM23" s="638"/>
      <c r="DN23" s="638"/>
      <c r="DO23" s="638"/>
      <c r="DP23" s="638"/>
      <c r="DQ23" s="638"/>
      <c r="DR23" s="638"/>
      <c r="DS23" s="638"/>
      <c r="DT23" s="638"/>
      <c r="DU23" s="638"/>
      <c r="DV23" s="639"/>
      <c r="DW23" s="592" t="s">
        <v>296</v>
      </c>
      <c r="DX23" s="593"/>
      <c r="DY23" s="593"/>
      <c r="DZ23" s="593"/>
      <c r="EA23" s="593"/>
      <c r="EB23" s="593"/>
      <c r="EC23" s="594"/>
    </row>
    <row r="24" spans="2:133" ht="11.25" customHeight="1" x14ac:dyDescent="0.2">
      <c r="B24" s="607" t="s">
        <v>297</v>
      </c>
      <c r="C24" s="608"/>
      <c r="D24" s="608"/>
      <c r="E24" s="608"/>
      <c r="F24" s="608"/>
      <c r="G24" s="608"/>
      <c r="H24" s="608"/>
      <c r="I24" s="608"/>
      <c r="J24" s="608"/>
      <c r="K24" s="608"/>
      <c r="L24" s="608"/>
      <c r="M24" s="608"/>
      <c r="N24" s="608"/>
      <c r="O24" s="608"/>
      <c r="P24" s="608"/>
      <c r="Q24" s="609"/>
      <c r="R24" s="610">
        <v>1876</v>
      </c>
      <c r="S24" s="611"/>
      <c r="T24" s="611"/>
      <c r="U24" s="611"/>
      <c r="V24" s="611"/>
      <c r="W24" s="611"/>
      <c r="X24" s="611"/>
      <c r="Y24" s="612"/>
      <c r="Z24" s="613">
        <v>0</v>
      </c>
      <c r="AA24" s="613"/>
      <c r="AB24" s="613"/>
      <c r="AC24" s="613"/>
      <c r="AD24" s="614" t="s">
        <v>147</v>
      </c>
      <c r="AE24" s="614"/>
      <c r="AF24" s="614"/>
      <c r="AG24" s="614"/>
      <c r="AH24" s="614"/>
      <c r="AI24" s="614"/>
      <c r="AJ24" s="614"/>
      <c r="AK24" s="614"/>
      <c r="AL24" s="615" t="s">
        <v>147</v>
      </c>
      <c r="AM24" s="616"/>
      <c r="AN24" s="616"/>
      <c r="AO24" s="617"/>
      <c r="AP24" s="607" t="s">
        <v>298</v>
      </c>
      <c r="AQ24" s="626"/>
      <c r="AR24" s="626"/>
      <c r="AS24" s="626"/>
      <c r="AT24" s="626"/>
      <c r="AU24" s="626"/>
      <c r="AV24" s="626"/>
      <c r="AW24" s="626"/>
      <c r="AX24" s="626"/>
      <c r="AY24" s="626"/>
      <c r="AZ24" s="626"/>
      <c r="BA24" s="626"/>
      <c r="BB24" s="626"/>
      <c r="BC24" s="626"/>
      <c r="BD24" s="626"/>
      <c r="BE24" s="626"/>
      <c r="BF24" s="627"/>
      <c r="BG24" s="610" t="s">
        <v>182</v>
      </c>
      <c r="BH24" s="611"/>
      <c r="BI24" s="611"/>
      <c r="BJ24" s="611"/>
      <c r="BK24" s="611"/>
      <c r="BL24" s="611"/>
      <c r="BM24" s="611"/>
      <c r="BN24" s="612"/>
      <c r="BO24" s="613" t="s">
        <v>182</v>
      </c>
      <c r="BP24" s="613"/>
      <c r="BQ24" s="613"/>
      <c r="BR24" s="613"/>
      <c r="BS24" s="614" t="s">
        <v>147</v>
      </c>
      <c r="BT24" s="614"/>
      <c r="BU24" s="614"/>
      <c r="BV24" s="614"/>
      <c r="BW24" s="614"/>
      <c r="BX24" s="614"/>
      <c r="BY24" s="614"/>
      <c r="BZ24" s="614"/>
      <c r="CA24" s="614"/>
      <c r="CB24" s="618"/>
      <c r="CD24" s="596" t="s">
        <v>299</v>
      </c>
      <c r="CE24" s="597"/>
      <c r="CF24" s="597"/>
      <c r="CG24" s="597"/>
      <c r="CH24" s="597"/>
      <c r="CI24" s="597"/>
      <c r="CJ24" s="597"/>
      <c r="CK24" s="597"/>
      <c r="CL24" s="597"/>
      <c r="CM24" s="597"/>
      <c r="CN24" s="597"/>
      <c r="CO24" s="597"/>
      <c r="CP24" s="597"/>
      <c r="CQ24" s="598"/>
      <c r="CR24" s="599">
        <v>1253644</v>
      </c>
      <c r="CS24" s="600"/>
      <c r="CT24" s="600"/>
      <c r="CU24" s="600"/>
      <c r="CV24" s="600"/>
      <c r="CW24" s="600"/>
      <c r="CX24" s="600"/>
      <c r="CY24" s="601"/>
      <c r="CZ24" s="604">
        <v>28.9</v>
      </c>
      <c r="DA24" s="605"/>
      <c r="DB24" s="605"/>
      <c r="DC24" s="621"/>
      <c r="DD24" s="642">
        <v>1063673</v>
      </c>
      <c r="DE24" s="600"/>
      <c r="DF24" s="600"/>
      <c r="DG24" s="600"/>
      <c r="DH24" s="600"/>
      <c r="DI24" s="600"/>
      <c r="DJ24" s="600"/>
      <c r="DK24" s="601"/>
      <c r="DL24" s="642">
        <v>1049597</v>
      </c>
      <c r="DM24" s="600"/>
      <c r="DN24" s="600"/>
      <c r="DO24" s="600"/>
      <c r="DP24" s="600"/>
      <c r="DQ24" s="600"/>
      <c r="DR24" s="600"/>
      <c r="DS24" s="600"/>
      <c r="DT24" s="600"/>
      <c r="DU24" s="600"/>
      <c r="DV24" s="601"/>
      <c r="DW24" s="604">
        <v>44.5</v>
      </c>
      <c r="DX24" s="605"/>
      <c r="DY24" s="605"/>
      <c r="DZ24" s="605"/>
      <c r="EA24" s="605"/>
      <c r="EB24" s="605"/>
      <c r="EC24" s="606"/>
    </row>
    <row r="25" spans="2:133" ht="11.25" customHeight="1" x14ac:dyDescent="0.2">
      <c r="B25" s="607" t="s">
        <v>300</v>
      </c>
      <c r="C25" s="608"/>
      <c r="D25" s="608"/>
      <c r="E25" s="608"/>
      <c r="F25" s="608"/>
      <c r="G25" s="608"/>
      <c r="H25" s="608"/>
      <c r="I25" s="608"/>
      <c r="J25" s="608"/>
      <c r="K25" s="608"/>
      <c r="L25" s="608"/>
      <c r="M25" s="608"/>
      <c r="N25" s="608"/>
      <c r="O25" s="608"/>
      <c r="P25" s="608"/>
      <c r="Q25" s="609"/>
      <c r="R25" s="610">
        <v>2444178</v>
      </c>
      <c r="S25" s="611"/>
      <c r="T25" s="611"/>
      <c r="U25" s="611"/>
      <c r="V25" s="611"/>
      <c r="W25" s="611"/>
      <c r="X25" s="611"/>
      <c r="Y25" s="612"/>
      <c r="Z25" s="613">
        <v>54</v>
      </c>
      <c r="AA25" s="613"/>
      <c r="AB25" s="613"/>
      <c r="AC25" s="613"/>
      <c r="AD25" s="614">
        <v>2335379</v>
      </c>
      <c r="AE25" s="614"/>
      <c r="AF25" s="614"/>
      <c r="AG25" s="614"/>
      <c r="AH25" s="614"/>
      <c r="AI25" s="614"/>
      <c r="AJ25" s="614"/>
      <c r="AK25" s="614"/>
      <c r="AL25" s="615">
        <v>99.9</v>
      </c>
      <c r="AM25" s="616"/>
      <c r="AN25" s="616"/>
      <c r="AO25" s="617"/>
      <c r="AP25" s="607" t="s">
        <v>301</v>
      </c>
      <c r="AQ25" s="626"/>
      <c r="AR25" s="626"/>
      <c r="AS25" s="626"/>
      <c r="AT25" s="626"/>
      <c r="AU25" s="626"/>
      <c r="AV25" s="626"/>
      <c r="AW25" s="626"/>
      <c r="AX25" s="626"/>
      <c r="AY25" s="626"/>
      <c r="AZ25" s="626"/>
      <c r="BA25" s="626"/>
      <c r="BB25" s="626"/>
      <c r="BC25" s="626"/>
      <c r="BD25" s="626"/>
      <c r="BE25" s="626"/>
      <c r="BF25" s="627"/>
      <c r="BG25" s="610" t="s">
        <v>236</v>
      </c>
      <c r="BH25" s="611"/>
      <c r="BI25" s="611"/>
      <c r="BJ25" s="611"/>
      <c r="BK25" s="611"/>
      <c r="BL25" s="611"/>
      <c r="BM25" s="611"/>
      <c r="BN25" s="612"/>
      <c r="BO25" s="613" t="s">
        <v>147</v>
      </c>
      <c r="BP25" s="613"/>
      <c r="BQ25" s="613"/>
      <c r="BR25" s="613"/>
      <c r="BS25" s="614" t="s">
        <v>147</v>
      </c>
      <c r="BT25" s="614"/>
      <c r="BU25" s="614"/>
      <c r="BV25" s="614"/>
      <c r="BW25" s="614"/>
      <c r="BX25" s="614"/>
      <c r="BY25" s="614"/>
      <c r="BZ25" s="614"/>
      <c r="CA25" s="614"/>
      <c r="CB25" s="618"/>
      <c r="CD25" s="607" t="s">
        <v>302</v>
      </c>
      <c r="CE25" s="608"/>
      <c r="CF25" s="608"/>
      <c r="CG25" s="608"/>
      <c r="CH25" s="608"/>
      <c r="CI25" s="608"/>
      <c r="CJ25" s="608"/>
      <c r="CK25" s="608"/>
      <c r="CL25" s="608"/>
      <c r="CM25" s="608"/>
      <c r="CN25" s="608"/>
      <c r="CO25" s="608"/>
      <c r="CP25" s="608"/>
      <c r="CQ25" s="609"/>
      <c r="CR25" s="610">
        <v>563137</v>
      </c>
      <c r="CS25" s="643"/>
      <c r="CT25" s="643"/>
      <c r="CU25" s="643"/>
      <c r="CV25" s="643"/>
      <c r="CW25" s="643"/>
      <c r="CX25" s="643"/>
      <c r="CY25" s="644"/>
      <c r="CZ25" s="615">
        <v>13</v>
      </c>
      <c r="DA25" s="640"/>
      <c r="DB25" s="640"/>
      <c r="DC25" s="645"/>
      <c r="DD25" s="619">
        <v>546778</v>
      </c>
      <c r="DE25" s="643"/>
      <c r="DF25" s="643"/>
      <c r="DG25" s="643"/>
      <c r="DH25" s="643"/>
      <c r="DI25" s="643"/>
      <c r="DJ25" s="643"/>
      <c r="DK25" s="644"/>
      <c r="DL25" s="619">
        <v>534109</v>
      </c>
      <c r="DM25" s="643"/>
      <c r="DN25" s="643"/>
      <c r="DO25" s="643"/>
      <c r="DP25" s="643"/>
      <c r="DQ25" s="643"/>
      <c r="DR25" s="643"/>
      <c r="DS25" s="643"/>
      <c r="DT25" s="643"/>
      <c r="DU25" s="643"/>
      <c r="DV25" s="644"/>
      <c r="DW25" s="615">
        <v>22.7</v>
      </c>
      <c r="DX25" s="640"/>
      <c r="DY25" s="640"/>
      <c r="DZ25" s="640"/>
      <c r="EA25" s="640"/>
      <c r="EB25" s="640"/>
      <c r="EC25" s="641"/>
    </row>
    <row r="26" spans="2:133" ht="11.25" customHeight="1" x14ac:dyDescent="0.2">
      <c r="B26" s="607" t="s">
        <v>303</v>
      </c>
      <c r="C26" s="608"/>
      <c r="D26" s="608"/>
      <c r="E26" s="608"/>
      <c r="F26" s="608"/>
      <c r="G26" s="608"/>
      <c r="H26" s="608"/>
      <c r="I26" s="608"/>
      <c r="J26" s="608"/>
      <c r="K26" s="608"/>
      <c r="L26" s="608"/>
      <c r="M26" s="608"/>
      <c r="N26" s="608"/>
      <c r="O26" s="608"/>
      <c r="P26" s="608"/>
      <c r="Q26" s="609"/>
      <c r="R26" s="610" t="s">
        <v>236</v>
      </c>
      <c r="S26" s="611"/>
      <c r="T26" s="611"/>
      <c r="U26" s="611"/>
      <c r="V26" s="611"/>
      <c r="W26" s="611"/>
      <c r="X26" s="611"/>
      <c r="Y26" s="612"/>
      <c r="Z26" s="613" t="s">
        <v>147</v>
      </c>
      <c r="AA26" s="613"/>
      <c r="AB26" s="613"/>
      <c r="AC26" s="613"/>
      <c r="AD26" s="614" t="s">
        <v>236</v>
      </c>
      <c r="AE26" s="614"/>
      <c r="AF26" s="614"/>
      <c r="AG26" s="614"/>
      <c r="AH26" s="614"/>
      <c r="AI26" s="614"/>
      <c r="AJ26" s="614"/>
      <c r="AK26" s="614"/>
      <c r="AL26" s="615" t="s">
        <v>236</v>
      </c>
      <c r="AM26" s="616"/>
      <c r="AN26" s="616"/>
      <c r="AO26" s="617"/>
      <c r="AP26" s="607" t="s">
        <v>304</v>
      </c>
      <c r="AQ26" s="626"/>
      <c r="AR26" s="626"/>
      <c r="AS26" s="626"/>
      <c r="AT26" s="626"/>
      <c r="AU26" s="626"/>
      <c r="AV26" s="626"/>
      <c r="AW26" s="626"/>
      <c r="AX26" s="626"/>
      <c r="AY26" s="626"/>
      <c r="AZ26" s="626"/>
      <c r="BA26" s="626"/>
      <c r="BB26" s="626"/>
      <c r="BC26" s="626"/>
      <c r="BD26" s="626"/>
      <c r="BE26" s="626"/>
      <c r="BF26" s="627"/>
      <c r="BG26" s="610" t="s">
        <v>147</v>
      </c>
      <c r="BH26" s="611"/>
      <c r="BI26" s="611"/>
      <c r="BJ26" s="611"/>
      <c r="BK26" s="611"/>
      <c r="BL26" s="611"/>
      <c r="BM26" s="611"/>
      <c r="BN26" s="612"/>
      <c r="BO26" s="613" t="s">
        <v>182</v>
      </c>
      <c r="BP26" s="613"/>
      <c r="BQ26" s="613"/>
      <c r="BR26" s="613"/>
      <c r="BS26" s="614" t="s">
        <v>236</v>
      </c>
      <c r="BT26" s="614"/>
      <c r="BU26" s="614"/>
      <c r="BV26" s="614"/>
      <c r="BW26" s="614"/>
      <c r="BX26" s="614"/>
      <c r="BY26" s="614"/>
      <c r="BZ26" s="614"/>
      <c r="CA26" s="614"/>
      <c r="CB26" s="618"/>
      <c r="CD26" s="607" t="s">
        <v>305</v>
      </c>
      <c r="CE26" s="608"/>
      <c r="CF26" s="608"/>
      <c r="CG26" s="608"/>
      <c r="CH26" s="608"/>
      <c r="CI26" s="608"/>
      <c r="CJ26" s="608"/>
      <c r="CK26" s="608"/>
      <c r="CL26" s="608"/>
      <c r="CM26" s="608"/>
      <c r="CN26" s="608"/>
      <c r="CO26" s="608"/>
      <c r="CP26" s="608"/>
      <c r="CQ26" s="609"/>
      <c r="CR26" s="610">
        <v>330448</v>
      </c>
      <c r="CS26" s="611"/>
      <c r="CT26" s="611"/>
      <c r="CU26" s="611"/>
      <c r="CV26" s="611"/>
      <c r="CW26" s="611"/>
      <c r="CX26" s="611"/>
      <c r="CY26" s="612"/>
      <c r="CZ26" s="615">
        <v>7.6</v>
      </c>
      <c r="DA26" s="640"/>
      <c r="DB26" s="640"/>
      <c r="DC26" s="645"/>
      <c r="DD26" s="619">
        <v>316579</v>
      </c>
      <c r="DE26" s="611"/>
      <c r="DF26" s="611"/>
      <c r="DG26" s="611"/>
      <c r="DH26" s="611"/>
      <c r="DI26" s="611"/>
      <c r="DJ26" s="611"/>
      <c r="DK26" s="612"/>
      <c r="DL26" s="619" t="s">
        <v>236</v>
      </c>
      <c r="DM26" s="611"/>
      <c r="DN26" s="611"/>
      <c r="DO26" s="611"/>
      <c r="DP26" s="611"/>
      <c r="DQ26" s="611"/>
      <c r="DR26" s="611"/>
      <c r="DS26" s="611"/>
      <c r="DT26" s="611"/>
      <c r="DU26" s="611"/>
      <c r="DV26" s="612"/>
      <c r="DW26" s="615" t="s">
        <v>236</v>
      </c>
      <c r="DX26" s="640"/>
      <c r="DY26" s="640"/>
      <c r="DZ26" s="640"/>
      <c r="EA26" s="640"/>
      <c r="EB26" s="640"/>
      <c r="EC26" s="641"/>
    </row>
    <row r="27" spans="2:133" ht="11.25" customHeight="1" x14ac:dyDescent="0.2">
      <c r="B27" s="607" t="s">
        <v>306</v>
      </c>
      <c r="C27" s="608"/>
      <c r="D27" s="608"/>
      <c r="E27" s="608"/>
      <c r="F27" s="608"/>
      <c r="G27" s="608"/>
      <c r="H27" s="608"/>
      <c r="I27" s="608"/>
      <c r="J27" s="608"/>
      <c r="K27" s="608"/>
      <c r="L27" s="608"/>
      <c r="M27" s="608"/>
      <c r="N27" s="608"/>
      <c r="O27" s="608"/>
      <c r="P27" s="608"/>
      <c r="Q27" s="609"/>
      <c r="R27" s="610">
        <v>870</v>
      </c>
      <c r="S27" s="611"/>
      <c r="T27" s="611"/>
      <c r="U27" s="611"/>
      <c r="V27" s="611"/>
      <c r="W27" s="611"/>
      <c r="X27" s="611"/>
      <c r="Y27" s="612"/>
      <c r="Z27" s="613">
        <v>0</v>
      </c>
      <c r="AA27" s="613"/>
      <c r="AB27" s="613"/>
      <c r="AC27" s="613"/>
      <c r="AD27" s="614" t="s">
        <v>182</v>
      </c>
      <c r="AE27" s="614"/>
      <c r="AF27" s="614"/>
      <c r="AG27" s="614"/>
      <c r="AH27" s="614"/>
      <c r="AI27" s="614"/>
      <c r="AJ27" s="614"/>
      <c r="AK27" s="614"/>
      <c r="AL27" s="615" t="s">
        <v>147</v>
      </c>
      <c r="AM27" s="616"/>
      <c r="AN27" s="616"/>
      <c r="AO27" s="617"/>
      <c r="AP27" s="607" t="s">
        <v>307</v>
      </c>
      <c r="AQ27" s="608"/>
      <c r="AR27" s="608"/>
      <c r="AS27" s="608"/>
      <c r="AT27" s="608"/>
      <c r="AU27" s="608"/>
      <c r="AV27" s="608"/>
      <c r="AW27" s="608"/>
      <c r="AX27" s="608"/>
      <c r="AY27" s="608"/>
      <c r="AZ27" s="608"/>
      <c r="BA27" s="608"/>
      <c r="BB27" s="608"/>
      <c r="BC27" s="608"/>
      <c r="BD27" s="608"/>
      <c r="BE27" s="608"/>
      <c r="BF27" s="609"/>
      <c r="BG27" s="610">
        <v>255886</v>
      </c>
      <c r="BH27" s="611"/>
      <c r="BI27" s="611"/>
      <c r="BJ27" s="611"/>
      <c r="BK27" s="611"/>
      <c r="BL27" s="611"/>
      <c r="BM27" s="611"/>
      <c r="BN27" s="612"/>
      <c r="BO27" s="613">
        <v>100</v>
      </c>
      <c r="BP27" s="613"/>
      <c r="BQ27" s="613"/>
      <c r="BR27" s="613"/>
      <c r="BS27" s="614" t="s">
        <v>236</v>
      </c>
      <c r="BT27" s="614"/>
      <c r="BU27" s="614"/>
      <c r="BV27" s="614"/>
      <c r="BW27" s="614"/>
      <c r="BX27" s="614"/>
      <c r="BY27" s="614"/>
      <c r="BZ27" s="614"/>
      <c r="CA27" s="614"/>
      <c r="CB27" s="618"/>
      <c r="CD27" s="607" t="s">
        <v>308</v>
      </c>
      <c r="CE27" s="608"/>
      <c r="CF27" s="608"/>
      <c r="CG27" s="608"/>
      <c r="CH27" s="608"/>
      <c r="CI27" s="608"/>
      <c r="CJ27" s="608"/>
      <c r="CK27" s="608"/>
      <c r="CL27" s="608"/>
      <c r="CM27" s="608"/>
      <c r="CN27" s="608"/>
      <c r="CO27" s="608"/>
      <c r="CP27" s="608"/>
      <c r="CQ27" s="609"/>
      <c r="CR27" s="610">
        <v>214827</v>
      </c>
      <c r="CS27" s="643"/>
      <c r="CT27" s="643"/>
      <c r="CU27" s="643"/>
      <c r="CV27" s="643"/>
      <c r="CW27" s="643"/>
      <c r="CX27" s="643"/>
      <c r="CY27" s="644"/>
      <c r="CZ27" s="615">
        <v>5</v>
      </c>
      <c r="DA27" s="640"/>
      <c r="DB27" s="640"/>
      <c r="DC27" s="645"/>
      <c r="DD27" s="619">
        <v>53335</v>
      </c>
      <c r="DE27" s="643"/>
      <c r="DF27" s="643"/>
      <c r="DG27" s="643"/>
      <c r="DH27" s="643"/>
      <c r="DI27" s="643"/>
      <c r="DJ27" s="643"/>
      <c r="DK27" s="644"/>
      <c r="DL27" s="619">
        <v>51928</v>
      </c>
      <c r="DM27" s="643"/>
      <c r="DN27" s="643"/>
      <c r="DO27" s="643"/>
      <c r="DP27" s="643"/>
      <c r="DQ27" s="643"/>
      <c r="DR27" s="643"/>
      <c r="DS27" s="643"/>
      <c r="DT27" s="643"/>
      <c r="DU27" s="643"/>
      <c r="DV27" s="644"/>
      <c r="DW27" s="615">
        <v>2.2000000000000002</v>
      </c>
      <c r="DX27" s="640"/>
      <c r="DY27" s="640"/>
      <c r="DZ27" s="640"/>
      <c r="EA27" s="640"/>
      <c r="EB27" s="640"/>
      <c r="EC27" s="641"/>
    </row>
    <row r="28" spans="2:133" ht="11.25" customHeight="1" x14ac:dyDescent="0.2">
      <c r="B28" s="607" t="s">
        <v>309</v>
      </c>
      <c r="C28" s="608"/>
      <c r="D28" s="608"/>
      <c r="E28" s="608"/>
      <c r="F28" s="608"/>
      <c r="G28" s="608"/>
      <c r="H28" s="608"/>
      <c r="I28" s="608"/>
      <c r="J28" s="608"/>
      <c r="K28" s="608"/>
      <c r="L28" s="608"/>
      <c r="M28" s="608"/>
      <c r="N28" s="608"/>
      <c r="O28" s="608"/>
      <c r="P28" s="608"/>
      <c r="Q28" s="609"/>
      <c r="R28" s="610">
        <v>44536</v>
      </c>
      <c r="S28" s="611"/>
      <c r="T28" s="611"/>
      <c r="U28" s="611"/>
      <c r="V28" s="611"/>
      <c r="W28" s="611"/>
      <c r="X28" s="611"/>
      <c r="Y28" s="612"/>
      <c r="Z28" s="613">
        <v>1</v>
      </c>
      <c r="AA28" s="613"/>
      <c r="AB28" s="613"/>
      <c r="AC28" s="613"/>
      <c r="AD28" s="614">
        <v>3104</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310</v>
      </c>
      <c r="CE28" s="608"/>
      <c r="CF28" s="608"/>
      <c r="CG28" s="608"/>
      <c r="CH28" s="608"/>
      <c r="CI28" s="608"/>
      <c r="CJ28" s="608"/>
      <c r="CK28" s="608"/>
      <c r="CL28" s="608"/>
      <c r="CM28" s="608"/>
      <c r="CN28" s="608"/>
      <c r="CO28" s="608"/>
      <c r="CP28" s="608"/>
      <c r="CQ28" s="609"/>
      <c r="CR28" s="610">
        <v>475680</v>
      </c>
      <c r="CS28" s="611"/>
      <c r="CT28" s="611"/>
      <c r="CU28" s="611"/>
      <c r="CV28" s="611"/>
      <c r="CW28" s="611"/>
      <c r="CX28" s="611"/>
      <c r="CY28" s="612"/>
      <c r="CZ28" s="615">
        <v>11</v>
      </c>
      <c r="DA28" s="640"/>
      <c r="DB28" s="640"/>
      <c r="DC28" s="645"/>
      <c r="DD28" s="619">
        <v>463560</v>
      </c>
      <c r="DE28" s="611"/>
      <c r="DF28" s="611"/>
      <c r="DG28" s="611"/>
      <c r="DH28" s="611"/>
      <c r="DI28" s="611"/>
      <c r="DJ28" s="611"/>
      <c r="DK28" s="612"/>
      <c r="DL28" s="619">
        <v>463560</v>
      </c>
      <c r="DM28" s="611"/>
      <c r="DN28" s="611"/>
      <c r="DO28" s="611"/>
      <c r="DP28" s="611"/>
      <c r="DQ28" s="611"/>
      <c r="DR28" s="611"/>
      <c r="DS28" s="611"/>
      <c r="DT28" s="611"/>
      <c r="DU28" s="611"/>
      <c r="DV28" s="612"/>
      <c r="DW28" s="615">
        <v>19.7</v>
      </c>
      <c r="DX28" s="640"/>
      <c r="DY28" s="640"/>
      <c r="DZ28" s="640"/>
      <c r="EA28" s="640"/>
      <c r="EB28" s="640"/>
      <c r="EC28" s="641"/>
    </row>
    <row r="29" spans="2:133" ht="11.25" customHeight="1" x14ac:dyDescent="0.2">
      <c r="B29" s="607" t="s">
        <v>311</v>
      </c>
      <c r="C29" s="608"/>
      <c r="D29" s="608"/>
      <c r="E29" s="608"/>
      <c r="F29" s="608"/>
      <c r="G29" s="608"/>
      <c r="H29" s="608"/>
      <c r="I29" s="608"/>
      <c r="J29" s="608"/>
      <c r="K29" s="608"/>
      <c r="L29" s="608"/>
      <c r="M29" s="608"/>
      <c r="N29" s="608"/>
      <c r="O29" s="608"/>
      <c r="P29" s="608"/>
      <c r="Q29" s="609"/>
      <c r="R29" s="610">
        <v>1815</v>
      </c>
      <c r="S29" s="611"/>
      <c r="T29" s="611"/>
      <c r="U29" s="611"/>
      <c r="V29" s="611"/>
      <c r="W29" s="611"/>
      <c r="X29" s="611"/>
      <c r="Y29" s="612"/>
      <c r="Z29" s="613">
        <v>0</v>
      </c>
      <c r="AA29" s="613"/>
      <c r="AB29" s="613"/>
      <c r="AC29" s="613"/>
      <c r="AD29" s="614" t="s">
        <v>182</v>
      </c>
      <c r="AE29" s="614"/>
      <c r="AF29" s="614"/>
      <c r="AG29" s="614"/>
      <c r="AH29" s="614"/>
      <c r="AI29" s="614"/>
      <c r="AJ29" s="614"/>
      <c r="AK29" s="614"/>
      <c r="AL29" s="615" t="s">
        <v>236</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312</v>
      </c>
      <c r="CE29" s="649"/>
      <c r="CF29" s="607" t="s">
        <v>313</v>
      </c>
      <c r="CG29" s="608"/>
      <c r="CH29" s="608"/>
      <c r="CI29" s="608"/>
      <c r="CJ29" s="608"/>
      <c r="CK29" s="608"/>
      <c r="CL29" s="608"/>
      <c r="CM29" s="608"/>
      <c r="CN29" s="608"/>
      <c r="CO29" s="608"/>
      <c r="CP29" s="608"/>
      <c r="CQ29" s="609"/>
      <c r="CR29" s="610">
        <v>475680</v>
      </c>
      <c r="CS29" s="643"/>
      <c r="CT29" s="643"/>
      <c r="CU29" s="643"/>
      <c r="CV29" s="643"/>
      <c r="CW29" s="643"/>
      <c r="CX29" s="643"/>
      <c r="CY29" s="644"/>
      <c r="CZ29" s="615">
        <v>11</v>
      </c>
      <c r="DA29" s="640"/>
      <c r="DB29" s="640"/>
      <c r="DC29" s="645"/>
      <c r="DD29" s="619">
        <v>463560</v>
      </c>
      <c r="DE29" s="643"/>
      <c r="DF29" s="643"/>
      <c r="DG29" s="643"/>
      <c r="DH29" s="643"/>
      <c r="DI29" s="643"/>
      <c r="DJ29" s="643"/>
      <c r="DK29" s="644"/>
      <c r="DL29" s="619">
        <v>463560</v>
      </c>
      <c r="DM29" s="643"/>
      <c r="DN29" s="643"/>
      <c r="DO29" s="643"/>
      <c r="DP29" s="643"/>
      <c r="DQ29" s="643"/>
      <c r="DR29" s="643"/>
      <c r="DS29" s="643"/>
      <c r="DT29" s="643"/>
      <c r="DU29" s="643"/>
      <c r="DV29" s="644"/>
      <c r="DW29" s="615">
        <v>19.7</v>
      </c>
      <c r="DX29" s="640"/>
      <c r="DY29" s="640"/>
      <c r="DZ29" s="640"/>
      <c r="EA29" s="640"/>
      <c r="EB29" s="640"/>
      <c r="EC29" s="641"/>
    </row>
    <row r="30" spans="2:133" ht="11.25" customHeight="1" x14ac:dyDescent="0.2">
      <c r="B30" s="607" t="s">
        <v>314</v>
      </c>
      <c r="C30" s="608"/>
      <c r="D30" s="608"/>
      <c r="E30" s="608"/>
      <c r="F30" s="608"/>
      <c r="G30" s="608"/>
      <c r="H30" s="608"/>
      <c r="I30" s="608"/>
      <c r="J30" s="608"/>
      <c r="K30" s="608"/>
      <c r="L30" s="608"/>
      <c r="M30" s="608"/>
      <c r="N30" s="608"/>
      <c r="O30" s="608"/>
      <c r="P30" s="608"/>
      <c r="Q30" s="609"/>
      <c r="R30" s="610">
        <v>618879</v>
      </c>
      <c r="S30" s="611"/>
      <c r="T30" s="611"/>
      <c r="U30" s="611"/>
      <c r="V30" s="611"/>
      <c r="W30" s="611"/>
      <c r="X30" s="611"/>
      <c r="Y30" s="612"/>
      <c r="Z30" s="613">
        <v>13.7</v>
      </c>
      <c r="AA30" s="613"/>
      <c r="AB30" s="613"/>
      <c r="AC30" s="613"/>
      <c r="AD30" s="614" t="s">
        <v>236</v>
      </c>
      <c r="AE30" s="614"/>
      <c r="AF30" s="614"/>
      <c r="AG30" s="614"/>
      <c r="AH30" s="614"/>
      <c r="AI30" s="614"/>
      <c r="AJ30" s="614"/>
      <c r="AK30" s="614"/>
      <c r="AL30" s="615" t="s">
        <v>147</v>
      </c>
      <c r="AM30" s="616"/>
      <c r="AN30" s="616"/>
      <c r="AO30" s="617"/>
      <c r="AP30" s="592" t="s">
        <v>230</v>
      </c>
      <c r="AQ30" s="593"/>
      <c r="AR30" s="593"/>
      <c r="AS30" s="593"/>
      <c r="AT30" s="593"/>
      <c r="AU30" s="593"/>
      <c r="AV30" s="593"/>
      <c r="AW30" s="593"/>
      <c r="AX30" s="593"/>
      <c r="AY30" s="593"/>
      <c r="AZ30" s="593"/>
      <c r="BA30" s="593"/>
      <c r="BB30" s="593"/>
      <c r="BC30" s="593"/>
      <c r="BD30" s="593"/>
      <c r="BE30" s="593"/>
      <c r="BF30" s="594"/>
      <c r="BG30" s="592" t="s">
        <v>315</v>
      </c>
      <c r="BH30" s="646"/>
      <c r="BI30" s="646"/>
      <c r="BJ30" s="646"/>
      <c r="BK30" s="646"/>
      <c r="BL30" s="646"/>
      <c r="BM30" s="646"/>
      <c r="BN30" s="646"/>
      <c r="BO30" s="646"/>
      <c r="BP30" s="646"/>
      <c r="BQ30" s="647"/>
      <c r="BR30" s="592" t="s">
        <v>316</v>
      </c>
      <c r="BS30" s="646"/>
      <c r="BT30" s="646"/>
      <c r="BU30" s="646"/>
      <c r="BV30" s="646"/>
      <c r="BW30" s="646"/>
      <c r="BX30" s="646"/>
      <c r="BY30" s="646"/>
      <c r="BZ30" s="646"/>
      <c r="CA30" s="646"/>
      <c r="CB30" s="647"/>
      <c r="CD30" s="650"/>
      <c r="CE30" s="651"/>
      <c r="CF30" s="607" t="s">
        <v>317</v>
      </c>
      <c r="CG30" s="608"/>
      <c r="CH30" s="608"/>
      <c r="CI30" s="608"/>
      <c r="CJ30" s="608"/>
      <c r="CK30" s="608"/>
      <c r="CL30" s="608"/>
      <c r="CM30" s="608"/>
      <c r="CN30" s="608"/>
      <c r="CO30" s="608"/>
      <c r="CP30" s="608"/>
      <c r="CQ30" s="609"/>
      <c r="CR30" s="610">
        <v>457314</v>
      </c>
      <c r="CS30" s="611"/>
      <c r="CT30" s="611"/>
      <c r="CU30" s="611"/>
      <c r="CV30" s="611"/>
      <c r="CW30" s="611"/>
      <c r="CX30" s="611"/>
      <c r="CY30" s="612"/>
      <c r="CZ30" s="615">
        <v>10.5</v>
      </c>
      <c r="DA30" s="640"/>
      <c r="DB30" s="640"/>
      <c r="DC30" s="645"/>
      <c r="DD30" s="619">
        <v>446323</v>
      </c>
      <c r="DE30" s="611"/>
      <c r="DF30" s="611"/>
      <c r="DG30" s="611"/>
      <c r="DH30" s="611"/>
      <c r="DI30" s="611"/>
      <c r="DJ30" s="611"/>
      <c r="DK30" s="612"/>
      <c r="DL30" s="619">
        <v>446323</v>
      </c>
      <c r="DM30" s="611"/>
      <c r="DN30" s="611"/>
      <c r="DO30" s="611"/>
      <c r="DP30" s="611"/>
      <c r="DQ30" s="611"/>
      <c r="DR30" s="611"/>
      <c r="DS30" s="611"/>
      <c r="DT30" s="611"/>
      <c r="DU30" s="611"/>
      <c r="DV30" s="612"/>
      <c r="DW30" s="615">
        <v>18.899999999999999</v>
      </c>
      <c r="DX30" s="640"/>
      <c r="DY30" s="640"/>
      <c r="DZ30" s="640"/>
      <c r="EA30" s="640"/>
      <c r="EB30" s="640"/>
      <c r="EC30" s="641"/>
    </row>
    <row r="31" spans="2:133" ht="11.25" customHeight="1" x14ac:dyDescent="0.2">
      <c r="B31" s="623" t="s">
        <v>318</v>
      </c>
      <c r="C31" s="624"/>
      <c r="D31" s="624"/>
      <c r="E31" s="624"/>
      <c r="F31" s="624"/>
      <c r="G31" s="624"/>
      <c r="H31" s="624"/>
      <c r="I31" s="624"/>
      <c r="J31" s="624"/>
      <c r="K31" s="624"/>
      <c r="L31" s="624"/>
      <c r="M31" s="624"/>
      <c r="N31" s="624"/>
      <c r="O31" s="624"/>
      <c r="P31" s="624"/>
      <c r="Q31" s="625"/>
      <c r="R31" s="610" t="s">
        <v>236</v>
      </c>
      <c r="S31" s="611"/>
      <c r="T31" s="611"/>
      <c r="U31" s="611"/>
      <c r="V31" s="611"/>
      <c r="W31" s="611"/>
      <c r="X31" s="611"/>
      <c r="Y31" s="612"/>
      <c r="Z31" s="613" t="s">
        <v>236</v>
      </c>
      <c r="AA31" s="613"/>
      <c r="AB31" s="613"/>
      <c r="AC31" s="613"/>
      <c r="AD31" s="614" t="s">
        <v>147</v>
      </c>
      <c r="AE31" s="614"/>
      <c r="AF31" s="614"/>
      <c r="AG31" s="614"/>
      <c r="AH31" s="614"/>
      <c r="AI31" s="614"/>
      <c r="AJ31" s="614"/>
      <c r="AK31" s="614"/>
      <c r="AL31" s="615" t="s">
        <v>182</v>
      </c>
      <c r="AM31" s="616"/>
      <c r="AN31" s="616"/>
      <c r="AO31" s="617"/>
      <c r="AP31" s="658" t="s">
        <v>319</v>
      </c>
      <c r="AQ31" s="659"/>
      <c r="AR31" s="659"/>
      <c r="AS31" s="659"/>
      <c r="AT31" s="664" t="s">
        <v>320</v>
      </c>
      <c r="AU31" s="212"/>
      <c r="AV31" s="212"/>
      <c r="AW31" s="212"/>
      <c r="AX31" s="596" t="s">
        <v>192</v>
      </c>
      <c r="AY31" s="597"/>
      <c r="AZ31" s="597"/>
      <c r="BA31" s="597"/>
      <c r="BB31" s="597"/>
      <c r="BC31" s="597"/>
      <c r="BD31" s="597"/>
      <c r="BE31" s="597"/>
      <c r="BF31" s="598"/>
      <c r="BG31" s="657">
        <v>99.1</v>
      </c>
      <c r="BH31" s="654"/>
      <c r="BI31" s="654"/>
      <c r="BJ31" s="654"/>
      <c r="BK31" s="654"/>
      <c r="BL31" s="654"/>
      <c r="BM31" s="605">
        <v>96.7</v>
      </c>
      <c r="BN31" s="654"/>
      <c r="BO31" s="654"/>
      <c r="BP31" s="654"/>
      <c r="BQ31" s="655"/>
      <c r="BR31" s="657">
        <v>99.3</v>
      </c>
      <c r="BS31" s="654"/>
      <c r="BT31" s="654"/>
      <c r="BU31" s="654"/>
      <c r="BV31" s="654"/>
      <c r="BW31" s="654"/>
      <c r="BX31" s="605">
        <v>97</v>
      </c>
      <c r="BY31" s="654"/>
      <c r="BZ31" s="654"/>
      <c r="CA31" s="654"/>
      <c r="CB31" s="655"/>
      <c r="CD31" s="650"/>
      <c r="CE31" s="651"/>
      <c r="CF31" s="607" t="s">
        <v>321</v>
      </c>
      <c r="CG31" s="608"/>
      <c r="CH31" s="608"/>
      <c r="CI31" s="608"/>
      <c r="CJ31" s="608"/>
      <c r="CK31" s="608"/>
      <c r="CL31" s="608"/>
      <c r="CM31" s="608"/>
      <c r="CN31" s="608"/>
      <c r="CO31" s="608"/>
      <c r="CP31" s="608"/>
      <c r="CQ31" s="609"/>
      <c r="CR31" s="610">
        <v>18366</v>
      </c>
      <c r="CS31" s="643"/>
      <c r="CT31" s="643"/>
      <c r="CU31" s="643"/>
      <c r="CV31" s="643"/>
      <c r="CW31" s="643"/>
      <c r="CX31" s="643"/>
      <c r="CY31" s="644"/>
      <c r="CZ31" s="615">
        <v>0.4</v>
      </c>
      <c r="DA31" s="640"/>
      <c r="DB31" s="640"/>
      <c r="DC31" s="645"/>
      <c r="DD31" s="619">
        <v>17237</v>
      </c>
      <c r="DE31" s="643"/>
      <c r="DF31" s="643"/>
      <c r="DG31" s="643"/>
      <c r="DH31" s="643"/>
      <c r="DI31" s="643"/>
      <c r="DJ31" s="643"/>
      <c r="DK31" s="644"/>
      <c r="DL31" s="619">
        <v>17237</v>
      </c>
      <c r="DM31" s="643"/>
      <c r="DN31" s="643"/>
      <c r="DO31" s="643"/>
      <c r="DP31" s="643"/>
      <c r="DQ31" s="643"/>
      <c r="DR31" s="643"/>
      <c r="DS31" s="643"/>
      <c r="DT31" s="643"/>
      <c r="DU31" s="643"/>
      <c r="DV31" s="644"/>
      <c r="DW31" s="615">
        <v>0.7</v>
      </c>
      <c r="DX31" s="640"/>
      <c r="DY31" s="640"/>
      <c r="DZ31" s="640"/>
      <c r="EA31" s="640"/>
      <c r="EB31" s="640"/>
      <c r="EC31" s="641"/>
    </row>
    <row r="32" spans="2:133" ht="11.25" customHeight="1" x14ac:dyDescent="0.2">
      <c r="B32" s="607" t="s">
        <v>322</v>
      </c>
      <c r="C32" s="608"/>
      <c r="D32" s="608"/>
      <c r="E32" s="608"/>
      <c r="F32" s="608"/>
      <c r="G32" s="608"/>
      <c r="H32" s="608"/>
      <c r="I32" s="608"/>
      <c r="J32" s="608"/>
      <c r="K32" s="608"/>
      <c r="L32" s="608"/>
      <c r="M32" s="608"/>
      <c r="N32" s="608"/>
      <c r="O32" s="608"/>
      <c r="P32" s="608"/>
      <c r="Q32" s="609"/>
      <c r="R32" s="610">
        <v>152568</v>
      </c>
      <c r="S32" s="611"/>
      <c r="T32" s="611"/>
      <c r="U32" s="611"/>
      <c r="V32" s="611"/>
      <c r="W32" s="611"/>
      <c r="X32" s="611"/>
      <c r="Y32" s="612"/>
      <c r="Z32" s="613">
        <v>3.4</v>
      </c>
      <c r="AA32" s="613"/>
      <c r="AB32" s="613"/>
      <c r="AC32" s="613"/>
      <c r="AD32" s="614" t="s">
        <v>147</v>
      </c>
      <c r="AE32" s="614"/>
      <c r="AF32" s="614"/>
      <c r="AG32" s="614"/>
      <c r="AH32" s="614"/>
      <c r="AI32" s="614"/>
      <c r="AJ32" s="614"/>
      <c r="AK32" s="614"/>
      <c r="AL32" s="615" t="s">
        <v>147</v>
      </c>
      <c r="AM32" s="616"/>
      <c r="AN32" s="616"/>
      <c r="AO32" s="617"/>
      <c r="AP32" s="660"/>
      <c r="AQ32" s="661"/>
      <c r="AR32" s="661"/>
      <c r="AS32" s="661"/>
      <c r="AT32" s="665"/>
      <c r="AU32" s="208" t="s">
        <v>323</v>
      </c>
      <c r="AX32" s="607" t="s">
        <v>324</v>
      </c>
      <c r="AY32" s="608"/>
      <c r="AZ32" s="608"/>
      <c r="BA32" s="608"/>
      <c r="BB32" s="608"/>
      <c r="BC32" s="608"/>
      <c r="BD32" s="608"/>
      <c r="BE32" s="608"/>
      <c r="BF32" s="609"/>
      <c r="BG32" s="667">
        <v>98.8</v>
      </c>
      <c r="BH32" s="643"/>
      <c r="BI32" s="643"/>
      <c r="BJ32" s="643"/>
      <c r="BK32" s="643"/>
      <c r="BL32" s="643"/>
      <c r="BM32" s="616">
        <v>96.7</v>
      </c>
      <c r="BN32" s="643"/>
      <c r="BO32" s="643"/>
      <c r="BP32" s="643"/>
      <c r="BQ32" s="656"/>
      <c r="BR32" s="667">
        <v>99.4</v>
      </c>
      <c r="BS32" s="643"/>
      <c r="BT32" s="643"/>
      <c r="BU32" s="643"/>
      <c r="BV32" s="643"/>
      <c r="BW32" s="643"/>
      <c r="BX32" s="616">
        <v>97.3</v>
      </c>
      <c r="BY32" s="643"/>
      <c r="BZ32" s="643"/>
      <c r="CA32" s="643"/>
      <c r="CB32" s="656"/>
      <c r="CD32" s="652"/>
      <c r="CE32" s="653"/>
      <c r="CF32" s="607" t="s">
        <v>325</v>
      </c>
      <c r="CG32" s="608"/>
      <c r="CH32" s="608"/>
      <c r="CI32" s="608"/>
      <c r="CJ32" s="608"/>
      <c r="CK32" s="608"/>
      <c r="CL32" s="608"/>
      <c r="CM32" s="608"/>
      <c r="CN32" s="608"/>
      <c r="CO32" s="608"/>
      <c r="CP32" s="608"/>
      <c r="CQ32" s="609"/>
      <c r="CR32" s="610" t="s">
        <v>182</v>
      </c>
      <c r="CS32" s="611"/>
      <c r="CT32" s="611"/>
      <c r="CU32" s="611"/>
      <c r="CV32" s="611"/>
      <c r="CW32" s="611"/>
      <c r="CX32" s="611"/>
      <c r="CY32" s="612"/>
      <c r="CZ32" s="615" t="s">
        <v>236</v>
      </c>
      <c r="DA32" s="640"/>
      <c r="DB32" s="640"/>
      <c r="DC32" s="645"/>
      <c r="DD32" s="619" t="s">
        <v>236</v>
      </c>
      <c r="DE32" s="611"/>
      <c r="DF32" s="611"/>
      <c r="DG32" s="611"/>
      <c r="DH32" s="611"/>
      <c r="DI32" s="611"/>
      <c r="DJ32" s="611"/>
      <c r="DK32" s="612"/>
      <c r="DL32" s="619" t="s">
        <v>147</v>
      </c>
      <c r="DM32" s="611"/>
      <c r="DN32" s="611"/>
      <c r="DO32" s="611"/>
      <c r="DP32" s="611"/>
      <c r="DQ32" s="611"/>
      <c r="DR32" s="611"/>
      <c r="DS32" s="611"/>
      <c r="DT32" s="611"/>
      <c r="DU32" s="611"/>
      <c r="DV32" s="612"/>
      <c r="DW32" s="615" t="s">
        <v>147</v>
      </c>
      <c r="DX32" s="640"/>
      <c r="DY32" s="640"/>
      <c r="DZ32" s="640"/>
      <c r="EA32" s="640"/>
      <c r="EB32" s="640"/>
      <c r="EC32" s="641"/>
    </row>
    <row r="33" spans="2:133" ht="11.25" customHeight="1" x14ac:dyDescent="0.2">
      <c r="B33" s="607" t="s">
        <v>326</v>
      </c>
      <c r="C33" s="608"/>
      <c r="D33" s="608"/>
      <c r="E33" s="608"/>
      <c r="F33" s="608"/>
      <c r="G33" s="608"/>
      <c r="H33" s="608"/>
      <c r="I33" s="608"/>
      <c r="J33" s="608"/>
      <c r="K33" s="608"/>
      <c r="L33" s="608"/>
      <c r="M33" s="608"/>
      <c r="N33" s="608"/>
      <c r="O33" s="608"/>
      <c r="P33" s="608"/>
      <c r="Q33" s="609"/>
      <c r="R33" s="610">
        <v>545265</v>
      </c>
      <c r="S33" s="611"/>
      <c r="T33" s="611"/>
      <c r="U33" s="611"/>
      <c r="V33" s="611"/>
      <c r="W33" s="611"/>
      <c r="X33" s="611"/>
      <c r="Y33" s="612"/>
      <c r="Z33" s="613">
        <v>12.1</v>
      </c>
      <c r="AA33" s="613"/>
      <c r="AB33" s="613"/>
      <c r="AC33" s="613"/>
      <c r="AD33" s="614" t="s">
        <v>182</v>
      </c>
      <c r="AE33" s="614"/>
      <c r="AF33" s="614"/>
      <c r="AG33" s="614"/>
      <c r="AH33" s="614"/>
      <c r="AI33" s="614"/>
      <c r="AJ33" s="614"/>
      <c r="AK33" s="614"/>
      <c r="AL33" s="615" t="s">
        <v>236</v>
      </c>
      <c r="AM33" s="616"/>
      <c r="AN33" s="616"/>
      <c r="AO33" s="617"/>
      <c r="AP33" s="662"/>
      <c r="AQ33" s="663"/>
      <c r="AR33" s="663"/>
      <c r="AS33" s="663"/>
      <c r="AT33" s="666"/>
      <c r="AU33" s="213"/>
      <c r="AV33" s="213"/>
      <c r="AW33" s="213"/>
      <c r="AX33" s="631" t="s">
        <v>327</v>
      </c>
      <c r="AY33" s="632"/>
      <c r="AZ33" s="632"/>
      <c r="BA33" s="632"/>
      <c r="BB33" s="632"/>
      <c r="BC33" s="632"/>
      <c r="BD33" s="632"/>
      <c r="BE33" s="632"/>
      <c r="BF33" s="633"/>
      <c r="BG33" s="668">
        <v>99.2</v>
      </c>
      <c r="BH33" s="669"/>
      <c r="BI33" s="669"/>
      <c r="BJ33" s="669"/>
      <c r="BK33" s="669"/>
      <c r="BL33" s="669"/>
      <c r="BM33" s="670">
        <v>96.4</v>
      </c>
      <c r="BN33" s="669"/>
      <c r="BO33" s="669"/>
      <c r="BP33" s="669"/>
      <c r="BQ33" s="671"/>
      <c r="BR33" s="668">
        <v>99.1</v>
      </c>
      <c r="BS33" s="669"/>
      <c r="BT33" s="669"/>
      <c r="BU33" s="669"/>
      <c r="BV33" s="669"/>
      <c r="BW33" s="669"/>
      <c r="BX33" s="670">
        <v>96.4</v>
      </c>
      <c r="BY33" s="669"/>
      <c r="BZ33" s="669"/>
      <c r="CA33" s="669"/>
      <c r="CB33" s="671"/>
      <c r="CD33" s="607" t="s">
        <v>328</v>
      </c>
      <c r="CE33" s="608"/>
      <c r="CF33" s="608"/>
      <c r="CG33" s="608"/>
      <c r="CH33" s="608"/>
      <c r="CI33" s="608"/>
      <c r="CJ33" s="608"/>
      <c r="CK33" s="608"/>
      <c r="CL33" s="608"/>
      <c r="CM33" s="608"/>
      <c r="CN33" s="608"/>
      <c r="CO33" s="608"/>
      <c r="CP33" s="608"/>
      <c r="CQ33" s="609"/>
      <c r="CR33" s="610">
        <v>2558328</v>
      </c>
      <c r="CS33" s="643"/>
      <c r="CT33" s="643"/>
      <c r="CU33" s="643"/>
      <c r="CV33" s="643"/>
      <c r="CW33" s="643"/>
      <c r="CX33" s="643"/>
      <c r="CY33" s="644"/>
      <c r="CZ33" s="615">
        <v>59</v>
      </c>
      <c r="DA33" s="640"/>
      <c r="DB33" s="640"/>
      <c r="DC33" s="645"/>
      <c r="DD33" s="619">
        <v>1631701</v>
      </c>
      <c r="DE33" s="643"/>
      <c r="DF33" s="643"/>
      <c r="DG33" s="643"/>
      <c r="DH33" s="643"/>
      <c r="DI33" s="643"/>
      <c r="DJ33" s="643"/>
      <c r="DK33" s="644"/>
      <c r="DL33" s="619">
        <v>1072412</v>
      </c>
      <c r="DM33" s="643"/>
      <c r="DN33" s="643"/>
      <c r="DO33" s="643"/>
      <c r="DP33" s="643"/>
      <c r="DQ33" s="643"/>
      <c r="DR33" s="643"/>
      <c r="DS33" s="643"/>
      <c r="DT33" s="643"/>
      <c r="DU33" s="643"/>
      <c r="DV33" s="644"/>
      <c r="DW33" s="615">
        <v>45.5</v>
      </c>
      <c r="DX33" s="640"/>
      <c r="DY33" s="640"/>
      <c r="DZ33" s="640"/>
      <c r="EA33" s="640"/>
      <c r="EB33" s="640"/>
      <c r="EC33" s="641"/>
    </row>
    <row r="34" spans="2:133" ht="11.25" customHeight="1" x14ac:dyDescent="0.2">
      <c r="B34" s="607" t="s">
        <v>329</v>
      </c>
      <c r="C34" s="608"/>
      <c r="D34" s="608"/>
      <c r="E34" s="608"/>
      <c r="F34" s="608"/>
      <c r="G34" s="608"/>
      <c r="H34" s="608"/>
      <c r="I34" s="608"/>
      <c r="J34" s="608"/>
      <c r="K34" s="608"/>
      <c r="L34" s="608"/>
      <c r="M34" s="608"/>
      <c r="N34" s="608"/>
      <c r="O34" s="608"/>
      <c r="P34" s="608"/>
      <c r="Q34" s="609"/>
      <c r="R34" s="610">
        <v>11834</v>
      </c>
      <c r="S34" s="611"/>
      <c r="T34" s="611"/>
      <c r="U34" s="611"/>
      <c r="V34" s="611"/>
      <c r="W34" s="611"/>
      <c r="X34" s="611"/>
      <c r="Y34" s="612"/>
      <c r="Z34" s="613">
        <v>0.3</v>
      </c>
      <c r="AA34" s="613"/>
      <c r="AB34" s="613"/>
      <c r="AC34" s="613"/>
      <c r="AD34" s="614" t="s">
        <v>147</v>
      </c>
      <c r="AE34" s="614"/>
      <c r="AF34" s="614"/>
      <c r="AG34" s="614"/>
      <c r="AH34" s="614"/>
      <c r="AI34" s="614"/>
      <c r="AJ34" s="614"/>
      <c r="AK34" s="614"/>
      <c r="AL34" s="615" t="s">
        <v>182</v>
      </c>
      <c r="AM34" s="616"/>
      <c r="AN34" s="616"/>
      <c r="AO34" s="617"/>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07" t="s">
        <v>330</v>
      </c>
      <c r="CE34" s="608"/>
      <c r="CF34" s="608"/>
      <c r="CG34" s="608"/>
      <c r="CH34" s="608"/>
      <c r="CI34" s="608"/>
      <c r="CJ34" s="608"/>
      <c r="CK34" s="608"/>
      <c r="CL34" s="608"/>
      <c r="CM34" s="608"/>
      <c r="CN34" s="608"/>
      <c r="CO34" s="608"/>
      <c r="CP34" s="608"/>
      <c r="CQ34" s="609"/>
      <c r="CR34" s="610">
        <v>749638</v>
      </c>
      <c r="CS34" s="611"/>
      <c r="CT34" s="611"/>
      <c r="CU34" s="611"/>
      <c r="CV34" s="611"/>
      <c r="CW34" s="611"/>
      <c r="CX34" s="611"/>
      <c r="CY34" s="612"/>
      <c r="CZ34" s="615">
        <v>17.3</v>
      </c>
      <c r="DA34" s="640"/>
      <c r="DB34" s="640"/>
      <c r="DC34" s="645"/>
      <c r="DD34" s="619">
        <v>559716</v>
      </c>
      <c r="DE34" s="611"/>
      <c r="DF34" s="611"/>
      <c r="DG34" s="611"/>
      <c r="DH34" s="611"/>
      <c r="DI34" s="611"/>
      <c r="DJ34" s="611"/>
      <c r="DK34" s="612"/>
      <c r="DL34" s="619">
        <v>504218</v>
      </c>
      <c r="DM34" s="611"/>
      <c r="DN34" s="611"/>
      <c r="DO34" s="611"/>
      <c r="DP34" s="611"/>
      <c r="DQ34" s="611"/>
      <c r="DR34" s="611"/>
      <c r="DS34" s="611"/>
      <c r="DT34" s="611"/>
      <c r="DU34" s="611"/>
      <c r="DV34" s="612"/>
      <c r="DW34" s="615">
        <v>21.4</v>
      </c>
      <c r="DX34" s="640"/>
      <c r="DY34" s="640"/>
      <c r="DZ34" s="640"/>
      <c r="EA34" s="640"/>
      <c r="EB34" s="640"/>
      <c r="EC34" s="641"/>
    </row>
    <row r="35" spans="2:133" ht="11.25" customHeight="1" x14ac:dyDescent="0.2">
      <c r="B35" s="607" t="s">
        <v>331</v>
      </c>
      <c r="C35" s="608"/>
      <c r="D35" s="608"/>
      <c r="E35" s="608"/>
      <c r="F35" s="608"/>
      <c r="G35" s="608"/>
      <c r="H35" s="608"/>
      <c r="I35" s="608"/>
      <c r="J35" s="608"/>
      <c r="K35" s="608"/>
      <c r="L35" s="608"/>
      <c r="M35" s="608"/>
      <c r="N35" s="608"/>
      <c r="O35" s="608"/>
      <c r="P35" s="608"/>
      <c r="Q35" s="609"/>
      <c r="R35" s="610">
        <v>101315</v>
      </c>
      <c r="S35" s="611"/>
      <c r="T35" s="611"/>
      <c r="U35" s="611"/>
      <c r="V35" s="611"/>
      <c r="W35" s="611"/>
      <c r="X35" s="611"/>
      <c r="Y35" s="612"/>
      <c r="Z35" s="613">
        <v>2.2000000000000002</v>
      </c>
      <c r="AA35" s="613"/>
      <c r="AB35" s="613"/>
      <c r="AC35" s="613"/>
      <c r="AD35" s="614" t="s">
        <v>147</v>
      </c>
      <c r="AE35" s="614"/>
      <c r="AF35" s="614"/>
      <c r="AG35" s="614"/>
      <c r="AH35" s="614"/>
      <c r="AI35" s="614"/>
      <c r="AJ35" s="614"/>
      <c r="AK35" s="614"/>
      <c r="AL35" s="615" t="s">
        <v>182</v>
      </c>
      <c r="AM35" s="616"/>
      <c r="AN35" s="616"/>
      <c r="AO35" s="617"/>
      <c r="AP35" s="218"/>
      <c r="AQ35" s="592" t="s">
        <v>332</v>
      </c>
      <c r="AR35" s="593"/>
      <c r="AS35" s="593"/>
      <c r="AT35" s="593"/>
      <c r="AU35" s="593"/>
      <c r="AV35" s="593"/>
      <c r="AW35" s="593"/>
      <c r="AX35" s="593"/>
      <c r="AY35" s="593"/>
      <c r="AZ35" s="593"/>
      <c r="BA35" s="593"/>
      <c r="BB35" s="593"/>
      <c r="BC35" s="593"/>
      <c r="BD35" s="593"/>
      <c r="BE35" s="593"/>
      <c r="BF35" s="594"/>
      <c r="BG35" s="592" t="s">
        <v>333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334</v>
      </c>
      <c r="CE35" s="608"/>
      <c r="CF35" s="608"/>
      <c r="CG35" s="608"/>
      <c r="CH35" s="608"/>
      <c r="CI35" s="608"/>
      <c r="CJ35" s="608"/>
      <c r="CK35" s="608"/>
      <c r="CL35" s="608"/>
      <c r="CM35" s="608"/>
      <c r="CN35" s="608"/>
      <c r="CO35" s="608"/>
      <c r="CP35" s="608"/>
      <c r="CQ35" s="609"/>
      <c r="CR35" s="610">
        <v>89242</v>
      </c>
      <c r="CS35" s="643"/>
      <c r="CT35" s="643"/>
      <c r="CU35" s="643"/>
      <c r="CV35" s="643"/>
      <c r="CW35" s="643"/>
      <c r="CX35" s="643"/>
      <c r="CY35" s="644"/>
      <c r="CZ35" s="615">
        <v>2.1</v>
      </c>
      <c r="DA35" s="640"/>
      <c r="DB35" s="640"/>
      <c r="DC35" s="645"/>
      <c r="DD35" s="619">
        <v>82242</v>
      </c>
      <c r="DE35" s="643"/>
      <c r="DF35" s="643"/>
      <c r="DG35" s="643"/>
      <c r="DH35" s="643"/>
      <c r="DI35" s="643"/>
      <c r="DJ35" s="643"/>
      <c r="DK35" s="644"/>
      <c r="DL35" s="619">
        <v>71725</v>
      </c>
      <c r="DM35" s="643"/>
      <c r="DN35" s="643"/>
      <c r="DO35" s="643"/>
      <c r="DP35" s="643"/>
      <c r="DQ35" s="643"/>
      <c r="DR35" s="643"/>
      <c r="DS35" s="643"/>
      <c r="DT35" s="643"/>
      <c r="DU35" s="643"/>
      <c r="DV35" s="644"/>
      <c r="DW35" s="615">
        <v>3</v>
      </c>
      <c r="DX35" s="640"/>
      <c r="DY35" s="640"/>
      <c r="DZ35" s="640"/>
      <c r="EA35" s="640"/>
      <c r="EB35" s="640"/>
      <c r="EC35" s="641"/>
    </row>
    <row r="36" spans="2:133" ht="11.25" customHeight="1" x14ac:dyDescent="0.2">
      <c r="B36" s="607" t="s">
        <v>335</v>
      </c>
      <c r="C36" s="608"/>
      <c r="D36" s="608"/>
      <c r="E36" s="608"/>
      <c r="F36" s="608"/>
      <c r="G36" s="608"/>
      <c r="H36" s="608"/>
      <c r="I36" s="608"/>
      <c r="J36" s="608"/>
      <c r="K36" s="608"/>
      <c r="L36" s="608"/>
      <c r="M36" s="608"/>
      <c r="N36" s="608"/>
      <c r="O36" s="608"/>
      <c r="P36" s="608"/>
      <c r="Q36" s="609"/>
      <c r="R36" s="610">
        <v>246351</v>
      </c>
      <c r="S36" s="611"/>
      <c r="T36" s="611"/>
      <c r="U36" s="611"/>
      <c r="V36" s="611"/>
      <c r="W36" s="611"/>
      <c r="X36" s="611"/>
      <c r="Y36" s="612"/>
      <c r="Z36" s="613">
        <v>5.4</v>
      </c>
      <c r="AA36" s="613"/>
      <c r="AB36" s="613"/>
      <c r="AC36" s="613"/>
      <c r="AD36" s="614" t="s">
        <v>236</v>
      </c>
      <c r="AE36" s="614"/>
      <c r="AF36" s="614"/>
      <c r="AG36" s="614"/>
      <c r="AH36" s="614"/>
      <c r="AI36" s="614"/>
      <c r="AJ36" s="614"/>
      <c r="AK36" s="614"/>
      <c r="AL36" s="615" t="s">
        <v>236</v>
      </c>
      <c r="AM36" s="616"/>
      <c r="AN36" s="616"/>
      <c r="AO36" s="617"/>
      <c r="AP36" s="218"/>
      <c r="AQ36" s="676" t="s">
        <v>336</v>
      </c>
      <c r="AR36" s="677"/>
      <c r="AS36" s="677"/>
      <c r="AT36" s="677"/>
      <c r="AU36" s="677"/>
      <c r="AV36" s="677"/>
      <c r="AW36" s="677"/>
      <c r="AX36" s="677"/>
      <c r="AY36" s="678"/>
      <c r="AZ36" s="599">
        <v>296533</v>
      </c>
      <c r="BA36" s="600"/>
      <c r="BB36" s="600"/>
      <c r="BC36" s="600"/>
      <c r="BD36" s="600"/>
      <c r="BE36" s="600"/>
      <c r="BF36" s="672"/>
      <c r="BG36" s="596" t="s">
        <v>337</v>
      </c>
      <c r="BH36" s="597"/>
      <c r="BI36" s="597"/>
      <c r="BJ36" s="597"/>
      <c r="BK36" s="597"/>
      <c r="BL36" s="597"/>
      <c r="BM36" s="597"/>
      <c r="BN36" s="597"/>
      <c r="BO36" s="597"/>
      <c r="BP36" s="597"/>
      <c r="BQ36" s="597"/>
      <c r="BR36" s="597"/>
      <c r="BS36" s="597"/>
      <c r="BT36" s="597"/>
      <c r="BU36" s="598"/>
      <c r="BV36" s="599">
        <v>72692</v>
      </c>
      <c r="BW36" s="600"/>
      <c r="BX36" s="600"/>
      <c r="BY36" s="600"/>
      <c r="BZ36" s="600"/>
      <c r="CA36" s="600"/>
      <c r="CB36" s="672"/>
      <c r="CD36" s="607" t="s">
        <v>338</v>
      </c>
      <c r="CE36" s="608"/>
      <c r="CF36" s="608"/>
      <c r="CG36" s="608"/>
      <c r="CH36" s="608"/>
      <c r="CI36" s="608"/>
      <c r="CJ36" s="608"/>
      <c r="CK36" s="608"/>
      <c r="CL36" s="608"/>
      <c r="CM36" s="608"/>
      <c r="CN36" s="608"/>
      <c r="CO36" s="608"/>
      <c r="CP36" s="608"/>
      <c r="CQ36" s="609"/>
      <c r="CR36" s="610">
        <v>540916</v>
      </c>
      <c r="CS36" s="611"/>
      <c r="CT36" s="611"/>
      <c r="CU36" s="611"/>
      <c r="CV36" s="611"/>
      <c r="CW36" s="611"/>
      <c r="CX36" s="611"/>
      <c r="CY36" s="612"/>
      <c r="CZ36" s="615">
        <v>12.5</v>
      </c>
      <c r="DA36" s="640"/>
      <c r="DB36" s="640"/>
      <c r="DC36" s="645"/>
      <c r="DD36" s="619">
        <v>439086</v>
      </c>
      <c r="DE36" s="611"/>
      <c r="DF36" s="611"/>
      <c r="DG36" s="611"/>
      <c r="DH36" s="611"/>
      <c r="DI36" s="611"/>
      <c r="DJ36" s="611"/>
      <c r="DK36" s="612"/>
      <c r="DL36" s="619">
        <v>287884</v>
      </c>
      <c r="DM36" s="611"/>
      <c r="DN36" s="611"/>
      <c r="DO36" s="611"/>
      <c r="DP36" s="611"/>
      <c r="DQ36" s="611"/>
      <c r="DR36" s="611"/>
      <c r="DS36" s="611"/>
      <c r="DT36" s="611"/>
      <c r="DU36" s="611"/>
      <c r="DV36" s="612"/>
      <c r="DW36" s="615">
        <v>12.2</v>
      </c>
      <c r="DX36" s="640"/>
      <c r="DY36" s="640"/>
      <c r="DZ36" s="640"/>
      <c r="EA36" s="640"/>
      <c r="EB36" s="640"/>
      <c r="EC36" s="641"/>
    </row>
    <row r="37" spans="2:133" ht="11.25" customHeight="1" x14ac:dyDescent="0.2">
      <c r="B37" s="607" t="s">
        <v>339</v>
      </c>
      <c r="C37" s="608"/>
      <c r="D37" s="608"/>
      <c r="E37" s="608"/>
      <c r="F37" s="608"/>
      <c r="G37" s="608"/>
      <c r="H37" s="608"/>
      <c r="I37" s="608"/>
      <c r="J37" s="608"/>
      <c r="K37" s="608"/>
      <c r="L37" s="608"/>
      <c r="M37" s="608"/>
      <c r="N37" s="608"/>
      <c r="O37" s="608"/>
      <c r="P37" s="608"/>
      <c r="Q37" s="609"/>
      <c r="R37" s="610">
        <v>92413</v>
      </c>
      <c r="S37" s="611"/>
      <c r="T37" s="611"/>
      <c r="U37" s="611"/>
      <c r="V37" s="611"/>
      <c r="W37" s="611"/>
      <c r="X37" s="611"/>
      <c r="Y37" s="612"/>
      <c r="Z37" s="613">
        <v>2</v>
      </c>
      <c r="AA37" s="613"/>
      <c r="AB37" s="613"/>
      <c r="AC37" s="613"/>
      <c r="AD37" s="614">
        <v>6</v>
      </c>
      <c r="AE37" s="614"/>
      <c r="AF37" s="614"/>
      <c r="AG37" s="614"/>
      <c r="AH37" s="614"/>
      <c r="AI37" s="614"/>
      <c r="AJ37" s="614"/>
      <c r="AK37" s="614"/>
      <c r="AL37" s="615">
        <v>0</v>
      </c>
      <c r="AM37" s="616"/>
      <c r="AN37" s="616"/>
      <c r="AO37" s="617"/>
      <c r="AQ37" s="673" t="s">
        <v>340</v>
      </c>
      <c r="AR37" s="674"/>
      <c r="AS37" s="674"/>
      <c r="AT37" s="674"/>
      <c r="AU37" s="674"/>
      <c r="AV37" s="674"/>
      <c r="AW37" s="674"/>
      <c r="AX37" s="674"/>
      <c r="AY37" s="675"/>
      <c r="AZ37" s="610">
        <v>45069</v>
      </c>
      <c r="BA37" s="611"/>
      <c r="BB37" s="611"/>
      <c r="BC37" s="611"/>
      <c r="BD37" s="643"/>
      <c r="BE37" s="643"/>
      <c r="BF37" s="656"/>
      <c r="BG37" s="607" t="s">
        <v>341</v>
      </c>
      <c r="BH37" s="608"/>
      <c r="BI37" s="608"/>
      <c r="BJ37" s="608"/>
      <c r="BK37" s="608"/>
      <c r="BL37" s="608"/>
      <c r="BM37" s="608"/>
      <c r="BN37" s="608"/>
      <c r="BO37" s="608"/>
      <c r="BP37" s="608"/>
      <c r="BQ37" s="608"/>
      <c r="BR37" s="608"/>
      <c r="BS37" s="608"/>
      <c r="BT37" s="608"/>
      <c r="BU37" s="609"/>
      <c r="BV37" s="610">
        <v>67510</v>
      </c>
      <c r="BW37" s="611"/>
      <c r="BX37" s="611"/>
      <c r="BY37" s="611"/>
      <c r="BZ37" s="611"/>
      <c r="CA37" s="611"/>
      <c r="CB37" s="620"/>
      <c r="CD37" s="607" t="s">
        <v>342</v>
      </c>
      <c r="CE37" s="608"/>
      <c r="CF37" s="608"/>
      <c r="CG37" s="608"/>
      <c r="CH37" s="608"/>
      <c r="CI37" s="608"/>
      <c r="CJ37" s="608"/>
      <c r="CK37" s="608"/>
      <c r="CL37" s="608"/>
      <c r="CM37" s="608"/>
      <c r="CN37" s="608"/>
      <c r="CO37" s="608"/>
      <c r="CP37" s="608"/>
      <c r="CQ37" s="609"/>
      <c r="CR37" s="610">
        <v>247956</v>
      </c>
      <c r="CS37" s="643"/>
      <c r="CT37" s="643"/>
      <c r="CU37" s="643"/>
      <c r="CV37" s="643"/>
      <c r="CW37" s="643"/>
      <c r="CX37" s="643"/>
      <c r="CY37" s="644"/>
      <c r="CZ37" s="615">
        <v>5.7</v>
      </c>
      <c r="DA37" s="640"/>
      <c r="DB37" s="640"/>
      <c r="DC37" s="645"/>
      <c r="DD37" s="619">
        <v>209756</v>
      </c>
      <c r="DE37" s="643"/>
      <c r="DF37" s="643"/>
      <c r="DG37" s="643"/>
      <c r="DH37" s="643"/>
      <c r="DI37" s="643"/>
      <c r="DJ37" s="643"/>
      <c r="DK37" s="644"/>
      <c r="DL37" s="619">
        <v>207943</v>
      </c>
      <c r="DM37" s="643"/>
      <c r="DN37" s="643"/>
      <c r="DO37" s="643"/>
      <c r="DP37" s="643"/>
      <c r="DQ37" s="643"/>
      <c r="DR37" s="643"/>
      <c r="DS37" s="643"/>
      <c r="DT37" s="643"/>
      <c r="DU37" s="643"/>
      <c r="DV37" s="644"/>
      <c r="DW37" s="615">
        <v>8.8000000000000007</v>
      </c>
      <c r="DX37" s="640"/>
      <c r="DY37" s="640"/>
      <c r="DZ37" s="640"/>
      <c r="EA37" s="640"/>
      <c r="EB37" s="640"/>
      <c r="EC37" s="641"/>
    </row>
    <row r="38" spans="2:133" ht="11.25" customHeight="1" x14ac:dyDescent="0.2">
      <c r="B38" s="607" t="s">
        <v>343</v>
      </c>
      <c r="C38" s="608"/>
      <c r="D38" s="608"/>
      <c r="E38" s="608"/>
      <c r="F38" s="608"/>
      <c r="G38" s="608"/>
      <c r="H38" s="608"/>
      <c r="I38" s="608"/>
      <c r="J38" s="608"/>
      <c r="K38" s="608"/>
      <c r="L38" s="608"/>
      <c r="M38" s="608"/>
      <c r="N38" s="608"/>
      <c r="O38" s="608"/>
      <c r="P38" s="608"/>
      <c r="Q38" s="609"/>
      <c r="R38" s="610">
        <v>264920</v>
      </c>
      <c r="S38" s="611"/>
      <c r="T38" s="611"/>
      <c r="U38" s="611"/>
      <c r="V38" s="611"/>
      <c r="W38" s="611"/>
      <c r="X38" s="611"/>
      <c r="Y38" s="612"/>
      <c r="Z38" s="613">
        <v>5.9</v>
      </c>
      <c r="AA38" s="613"/>
      <c r="AB38" s="613"/>
      <c r="AC38" s="613"/>
      <c r="AD38" s="614" t="s">
        <v>147</v>
      </c>
      <c r="AE38" s="614"/>
      <c r="AF38" s="614"/>
      <c r="AG38" s="614"/>
      <c r="AH38" s="614"/>
      <c r="AI38" s="614"/>
      <c r="AJ38" s="614"/>
      <c r="AK38" s="614"/>
      <c r="AL38" s="615" t="s">
        <v>147</v>
      </c>
      <c r="AM38" s="616"/>
      <c r="AN38" s="616"/>
      <c r="AO38" s="617"/>
      <c r="AQ38" s="673" t="s">
        <v>344</v>
      </c>
      <c r="AR38" s="674"/>
      <c r="AS38" s="674"/>
      <c r="AT38" s="674"/>
      <c r="AU38" s="674"/>
      <c r="AV38" s="674"/>
      <c r="AW38" s="674"/>
      <c r="AX38" s="674"/>
      <c r="AY38" s="675"/>
      <c r="AZ38" s="610">
        <v>39360</v>
      </c>
      <c r="BA38" s="611"/>
      <c r="BB38" s="611"/>
      <c r="BC38" s="611"/>
      <c r="BD38" s="643"/>
      <c r="BE38" s="643"/>
      <c r="BF38" s="656"/>
      <c r="BG38" s="607" t="s">
        <v>345</v>
      </c>
      <c r="BH38" s="608"/>
      <c r="BI38" s="608"/>
      <c r="BJ38" s="608"/>
      <c r="BK38" s="608"/>
      <c r="BL38" s="608"/>
      <c r="BM38" s="608"/>
      <c r="BN38" s="608"/>
      <c r="BO38" s="608"/>
      <c r="BP38" s="608"/>
      <c r="BQ38" s="608"/>
      <c r="BR38" s="608"/>
      <c r="BS38" s="608"/>
      <c r="BT38" s="608"/>
      <c r="BU38" s="609"/>
      <c r="BV38" s="610">
        <v>517</v>
      </c>
      <c r="BW38" s="611"/>
      <c r="BX38" s="611"/>
      <c r="BY38" s="611"/>
      <c r="BZ38" s="611"/>
      <c r="CA38" s="611"/>
      <c r="CB38" s="620"/>
      <c r="CD38" s="607" t="s">
        <v>346</v>
      </c>
      <c r="CE38" s="608"/>
      <c r="CF38" s="608"/>
      <c r="CG38" s="608"/>
      <c r="CH38" s="608"/>
      <c r="CI38" s="608"/>
      <c r="CJ38" s="608"/>
      <c r="CK38" s="608"/>
      <c r="CL38" s="608"/>
      <c r="CM38" s="608"/>
      <c r="CN38" s="608"/>
      <c r="CO38" s="608"/>
      <c r="CP38" s="608"/>
      <c r="CQ38" s="609"/>
      <c r="CR38" s="610">
        <v>296533</v>
      </c>
      <c r="CS38" s="611"/>
      <c r="CT38" s="611"/>
      <c r="CU38" s="611"/>
      <c r="CV38" s="611"/>
      <c r="CW38" s="611"/>
      <c r="CX38" s="611"/>
      <c r="CY38" s="612"/>
      <c r="CZ38" s="615">
        <v>6.8</v>
      </c>
      <c r="DA38" s="640"/>
      <c r="DB38" s="640"/>
      <c r="DC38" s="645"/>
      <c r="DD38" s="619">
        <v>264680</v>
      </c>
      <c r="DE38" s="611"/>
      <c r="DF38" s="611"/>
      <c r="DG38" s="611"/>
      <c r="DH38" s="611"/>
      <c r="DI38" s="611"/>
      <c r="DJ38" s="611"/>
      <c r="DK38" s="612"/>
      <c r="DL38" s="619">
        <v>208585</v>
      </c>
      <c r="DM38" s="611"/>
      <c r="DN38" s="611"/>
      <c r="DO38" s="611"/>
      <c r="DP38" s="611"/>
      <c r="DQ38" s="611"/>
      <c r="DR38" s="611"/>
      <c r="DS38" s="611"/>
      <c r="DT38" s="611"/>
      <c r="DU38" s="611"/>
      <c r="DV38" s="612"/>
      <c r="DW38" s="615">
        <v>8.8000000000000007</v>
      </c>
      <c r="DX38" s="640"/>
      <c r="DY38" s="640"/>
      <c r="DZ38" s="640"/>
      <c r="EA38" s="640"/>
      <c r="EB38" s="640"/>
      <c r="EC38" s="641"/>
    </row>
    <row r="39" spans="2:133" ht="11.25" customHeight="1" x14ac:dyDescent="0.2">
      <c r="B39" s="607" t="s">
        <v>347</v>
      </c>
      <c r="C39" s="608"/>
      <c r="D39" s="608"/>
      <c r="E39" s="608"/>
      <c r="F39" s="608"/>
      <c r="G39" s="608"/>
      <c r="H39" s="608"/>
      <c r="I39" s="608"/>
      <c r="J39" s="608"/>
      <c r="K39" s="608"/>
      <c r="L39" s="608"/>
      <c r="M39" s="608"/>
      <c r="N39" s="608"/>
      <c r="O39" s="608"/>
      <c r="P39" s="608"/>
      <c r="Q39" s="609"/>
      <c r="R39" s="610" t="s">
        <v>147</v>
      </c>
      <c r="S39" s="611"/>
      <c r="T39" s="611"/>
      <c r="U39" s="611"/>
      <c r="V39" s="611"/>
      <c r="W39" s="611"/>
      <c r="X39" s="611"/>
      <c r="Y39" s="612"/>
      <c r="Z39" s="613" t="s">
        <v>182</v>
      </c>
      <c r="AA39" s="613"/>
      <c r="AB39" s="613"/>
      <c r="AC39" s="613"/>
      <c r="AD39" s="614" t="s">
        <v>182</v>
      </c>
      <c r="AE39" s="614"/>
      <c r="AF39" s="614"/>
      <c r="AG39" s="614"/>
      <c r="AH39" s="614"/>
      <c r="AI39" s="614"/>
      <c r="AJ39" s="614"/>
      <c r="AK39" s="614"/>
      <c r="AL39" s="615" t="s">
        <v>236</v>
      </c>
      <c r="AM39" s="616"/>
      <c r="AN39" s="616"/>
      <c r="AO39" s="617"/>
      <c r="AQ39" s="673" t="s">
        <v>348</v>
      </c>
      <c r="AR39" s="674"/>
      <c r="AS39" s="674"/>
      <c r="AT39" s="674"/>
      <c r="AU39" s="674"/>
      <c r="AV39" s="674"/>
      <c r="AW39" s="674"/>
      <c r="AX39" s="674"/>
      <c r="AY39" s="675"/>
      <c r="AZ39" s="610" t="s">
        <v>147</v>
      </c>
      <c r="BA39" s="611"/>
      <c r="BB39" s="611"/>
      <c r="BC39" s="611"/>
      <c r="BD39" s="643"/>
      <c r="BE39" s="643"/>
      <c r="BF39" s="656"/>
      <c r="BG39" s="607" t="s">
        <v>349</v>
      </c>
      <c r="BH39" s="608"/>
      <c r="BI39" s="608"/>
      <c r="BJ39" s="608"/>
      <c r="BK39" s="608"/>
      <c r="BL39" s="608"/>
      <c r="BM39" s="608"/>
      <c r="BN39" s="608"/>
      <c r="BO39" s="608"/>
      <c r="BP39" s="608"/>
      <c r="BQ39" s="608"/>
      <c r="BR39" s="608"/>
      <c r="BS39" s="608"/>
      <c r="BT39" s="608"/>
      <c r="BU39" s="609"/>
      <c r="BV39" s="610">
        <v>825</v>
      </c>
      <c r="BW39" s="611"/>
      <c r="BX39" s="611"/>
      <c r="BY39" s="611"/>
      <c r="BZ39" s="611"/>
      <c r="CA39" s="611"/>
      <c r="CB39" s="620"/>
      <c r="CD39" s="607" t="s">
        <v>350</v>
      </c>
      <c r="CE39" s="608"/>
      <c r="CF39" s="608"/>
      <c r="CG39" s="608"/>
      <c r="CH39" s="608"/>
      <c r="CI39" s="608"/>
      <c r="CJ39" s="608"/>
      <c r="CK39" s="608"/>
      <c r="CL39" s="608"/>
      <c r="CM39" s="608"/>
      <c r="CN39" s="608"/>
      <c r="CO39" s="608"/>
      <c r="CP39" s="608"/>
      <c r="CQ39" s="609"/>
      <c r="CR39" s="610">
        <v>832779</v>
      </c>
      <c r="CS39" s="643"/>
      <c r="CT39" s="643"/>
      <c r="CU39" s="643"/>
      <c r="CV39" s="643"/>
      <c r="CW39" s="643"/>
      <c r="CX39" s="643"/>
      <c r="CY39" s="644"/>
      <c r="CZ39" s="615">
        <v>19.2</v>
      </c>
      <c r="DA39" s="640"/>
      <c r="DB39" s="640"/>
      <c r="DC39" s="645"/>
      <c r="DD39" s="619">
        <v>285977</v>
      </c>
      <c r="DE39" s="643"/>
      <c r="DF39" s="643"/>
      <c r="DG39" s="643"/>
      <c r="DH39" s="643"/>
      <c r="DI39" s="643"/>
      <c r="DJ39" s="643"/>
      <c r="DK39" s="644"/>
      <c r="DL39" s="619" t="s">
        <v>236</v>
      </c>
      <c r="DM39" s="643"/>
      <c r="DN39" s="643"/>
      <c r="DO39" s="643"/>
      <c r="DP39" s="643"/>
      <c r="DQ39" s="643"/>
      <c r="DR39" s="643"/>
      <c r="DS39" s="643"/>
      <c r="DT39" s="643"/>
      <c r="DU39" s="643"/>
      <c r="DV39" s="644"/>
      <c r="DW39" s="615" t="s">
        <v>147</v>
      </c>
      <c r="DX39" s="640"/>
      <c r="DY39" s="640"/>
      <c r="DZ39" s="640"/>
      <c r="EA39" s="640"/>
      <c r="EB39" s="640"/>
      <c r="EC39" s="641"/>
    </row>
    <row r="40" spans="2:133" ht="11.25" customHeight="1" x14ac:dyDescent="0.2">
      <c r="B40" s="607" t="s">
        <v>351</v>
      </c>
      <c r="C40" s="608"/>
      <c r="D40" s="608"/>
      <c r="E40" s="608"/>
      <c r="F40" s="608"/>
      <c r="G40" s="608"/>
      <c r="H40" s="608"/>
      <c r="I40" s="608"/>
      <c r="J40" s="608"/>
      <c r="K40" s="608"/>
      <c r="L40" s="608"/>
      <c r="M40" s="608"/>
      <c r="N40" s="608"/>
      <c r="O40" s="608"/>
      <c r="P40" s="608"/>
      <c r="Q40" s="609"/>
      <c r="R40" s="610">
        <v>19020</v>
      </c>
      <c r="S40" s="611"/>
      <c r="T40" s="611"/>
      <c r="U40" s="611"/>
      <c r="V40" s="611"/>
      <c r="W40" s="611"/>
      <c r="X40" s="611"/>
      <c r="Y40" s="612"/>
      <c r="Z40" s="613">
        <v>0.4</v>
      </c>
      <c r="AA40" s="613"/>
      <c r="AB40" s="613"/>
      <c r="AC40" s="613"/>
      <c r="AD40" s="614" t="s">
        <v>236</v>
      </c>
      <c r="AE40" s="614"/>
      <c r="AF40" s="614"/>
      <c r="AG40" s="614"/>
      <c r="AH40" s="614"/>
      <c r="AI40" s="614"/>
      <c r="AJ40" s="614"/>
      <c r="AK40" s="614"/>
      <c r="AL40" s="615" t="s">
        <v>236</v>
      </c>
      <c r="AM40" s="616"/>
      <c r="AN40" s="616"/>
      <c r="AO40" s="617"/>
      <c r="AQ40" s="673" t="s">
        <v>352</v>
      </c>
      <c r="AR40" s="674"/>
      <c r="AS40" s="674"/>
      <c r="AT40" s="674"/>
      <c r="AU40" s="674"/>
      <c r="AV40" s="674"/>
      <c r="AW40" s="674"/>
      <c r="AX40" s="674"/>
      <c r="AY40" s="675"/>
      <c r="AZ40" s="610" t="s">
        <v>182</v>
      </c>
      <c r="BA40" s="611"/>
      <c r="BB40" s="611"/>
      <c r="BC40" s="611"/>
      <c r="BD40" s="643"/>
      <c r="BE40" s="643"/>
      <c r="BF40" s="656"/>
      <c r="BG40" s="660" t="s">
        <v>353</v>
      </c>
      <c r="BH40" s="661"/>
      <c r="BI40" s="661"/>
      <c r="BJ40" s="661"/>
      <c r="BK40" s="661"/>
      <c r="BL40" s="214"/>
      <c r="BM40" s="608" t="s">
        <v>354</v>
      </c>
      <c r="BN40" s="608"/>
      <c r="BO40" s="608"/>
      <c r="BP40" s="608"/>
      <c r="BQ40" s="608"/>
      <c r="BR40" s="608"/>
      <c r="BS40" s="608"/>
      <c r="BT40" s="608"/>
      <c r="BU40" s="609"/>
      <c r="BV40" s="610">
        <v>79</v>
      </c>
      <c r="BW40" s="611"/>
      <c r="BX40" s="611"/>
      <c r="BY40" s="611"/>
      <c r="BZ40" s="611"/>
      <c r="CA40" s="611"/>
      <c r="CB40" s="620"/>
      <c r="CD40" s="607" t="s">
        <v>355</v>
      </c>
      <c r="CE40" s="608"/>
      <c r="CF40" s="608"/>
      <c r="CG40" s="608"/>
      <c r="CH40" s="608"/>
      <c r="CI40" s="608"/>
      <c r="CJ40" s="608"/>
      <c r="CK40" s="608"/>
      <c r="CL40" s="608"/>
      <c r="CM40" s="608"/>
      <c r="CN40" s="608"/>
      <c r="CO40" s="608"/>
      <c r="CP40" s="608"/>
      <c r="CQ40" s="609"/>
      <c r="CR40" s="610">
        <v>49220</v>
      </c>
      <c r="CS40" s="611"/>
      <c r="CT40" s="611"/>
      <c r="CU40" s="611"/>
      <c r="CV40" s="611"/>
      <c r="CW40" s="611"/>
      <c r="CX40" s="611"/>
      <c r="CY40" s="612"/>
      <c r="CZ40" s="615">
        <v>1.1000000000000001</v>
      </c>
      <c r="DA40" s="640"/>
      <c r="DB40" s="640"/>
      <c r="DC40" s="645"/>
      <c r="DD40" s="619" t="s">
        <v>236</v>
      </c>
      <c r="DE40" s="611"/>
      <c r="DF40" s="611"/>
      <c r="DG40" s="611"/>
      <c r="DH40" s="611"/>
      <c r="DI40" s="611"/>
      <c r="DJ40" s="611"/>
      <c r="DK40" s="612"/>
      <c r="DL40" s="619" t="s">
        <v>147</v>
      </c>
      <c r="DM40" s="611"/>
      <c r="DN40" s="611"/>
      <c r="DO40" s="611"/>
      <c r="DP40" s="611"/>
      <c r="DQ40" s="611"/>
      <c r="DR40" s="611"/>
      <c r="DS40" s="611"/>
      <c r="DT40" s="611"/>
      <c r="DU40" s="611"/>
      <c r="DV40" s="612"/>
      <c r="DW40" s="615" t="s">
        <v>147</v>
      </c>
      <c r="DX40" s="640"/>
      <c r="DY40" s="640"/>
      <c r="DZ40" s="640"/>
      <c r="EA40" s="640"/>
      <c r="EB40" s="640"/>
      <c r="EC40" s="641"/>
    </row>
    <row r="41" spans="2:133" ht="11.25" customHeight="1" x14ac:dyDescent="0.2">
      <c r="B41" s="631" t="s">
        <v>356</v>
      </c>
      <c r="C41" s="632"/>
      <c r="D41" s="632"/>
      <c r="E41" s="632"/>
      <c r="F41" s="632"/>
      <c r="G41" s="632"/>
      <c r="H41" s="632"/>
      <c r="I41" s="632"/>
      <c r="J41" s="632"/>
      <c r="K41" s="632"/>
      <c r="L41" s="632"/>
      <c r="M41" s="632"/>
      <c r="N41" s="632"/>
      <c r="O41" s="632"/>
      <c r="P41" s="632"/>
      <c r="Q41" s="633"/>
      <c r="R41" s="682">
        <v>4524944</v>
      </c>
      <c r="S41" s="683"/>
      <c r="T41" s="683"/>
      <c r="U41" s="683"/>
      <c r="V41" s="683"/>
      <c r="W41" s="683"/>
      <c r="X41" s="683"/>
      <c r="Y41" s="687"/>
      <c r="Z41" s="688">
        <v>100</v>
      </c>
      <c r="AA41" s="688"/>
      <c r="AB41" s="688"/>
      <c r="AC41" s="688"/>
      <c r="AD41" s="689">
        <v>2338489</v>
      </c>
      <c r="AE41" s="689"/>
      <c r="AF41" s="689"/>
      <c r="AG41" s="689"/>
      <c r="AH41" s="689"/>
      <c r="AI41" s="689"/>
      <c r="AJ41" s="689"/>
      <c r="AK41" s="689"/>
      <c r="AL41" s="690">
        <v>100</v>
      </c>
      <c r="AM41" s="670"/>
      <c r="AN41" s="670"/>
      <c r="AO41" s="691"/>
      <c r="AQ41" s="673" t="s">
        <v>357</v>
      </c>
      <c r="AR41" s="674"/>
      <c r="AS41" s="674"/>
      <c r="AT41" s="674"/>
      <c r="AU41" s="674"/>
      <c r="AV41" s="674"/>
      <c r="AW41" s="674"/>
      <c r="AX41" s="674"/>
      <c r="AY41" s="675"/>
      <c r="AZ41" s="610">
        <v>76256</v>
      </c>
      <c r="BA41" s="611"/>
      <c r="BB41" s="611"/>
      <c r="BC41" s="611"/>
      <c r="BD41" s="643"/>
      <c r="BE41" s="643"/>
      <c r="BF41" s="656"/>
      <c r="BG41" s="660"/>
      <c r="BH41" s="661"/>
      <c r="BI41" s="661"/>
      <c r="BJ41" s="661"/>
      <c r="BK41" s="661"/>
      <c r="BL41" s="214"/>
      <c r="BM41" s="608" t="s">
        <v>358</v>
      </c>
      <c r="BN41" s="608"/>
      <c r="BO41" s="608"/>
      <c r="BP41" s="608"/>
      <c r="BQ41" s="608"/>
      <c r="BR41" s="608"/>
      <c r="BS41" s="608"/>
      <c r="BT41" s="608"/>
      <c r="BU41" s="609"/>
      <c r="BV41" s="610" t="s">
        <v>147</v>
      </c>
      <c r="BW41" s="611"/>
      <c r="BX41" s="611"/>
      <c r="BY41" s="611"/>
      <c r="BZ41" s="611"/>
      <c r="CA41" s="611"/>
      <c r="CB41" s="620"/>
      <c r="CD41" s="607" t="s">
        <v>359</v>
      </c>
      <c r="CE41" s="608"/>
      <c r="CF41" s="608"/>
      <c r="CG41" s="608"/>
      <c r="CH41" s="608"/>
      <c r="CI41" s="608"/>
      <c r="CJ41" s="608"/>
      <c r="CK41" s="608"/>
      <c r="CL41" s="608"/>
      <c r="CM41" s="608"/>
      <c r="CN41" s="608"/>
      <c r="CO41" s="608"/>
      <c r="CP41" s="608"/>
      <c r="CQ41" s="609"/>
      <c r="CR41" s="610" t="s">
        <v>236</v>
      </c>
      <c r="CS41" s="643"/>
      <c r="CT41" s="643"/>
      <c r="CU41" s="643"/>
      <c r="CV41" s="643"/>
      <c r="CW41" s="643"/>
      <c r="CX41" s="643"/>
      <c r="CY41" s="644"/>
      <c r="CZ41" s="615" t="s">
        <v>147</v>
      </c>
      <c r="DA41" s="640"/>
      <c r="DB41" s="640"/>
      <c r="DC41" s="645"/>
      <c r="DD41" s="619" t="s">
        <v>236</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360</v>
      </c>
      <c r="AR42" s="680"/>
      <c r="AS42" s="680"/>
      <c r="AT42" s="680"/>
      <c r="AU42" s="680"/>
      <c r="AV42" s="680"/>
      <c r="AW42" s="680"/>
      <c r="AX42" s="680"/>
      <c r="AY42" s="681"/>
      <c r="AZ42" s="682">
        <v>135848</v>
      </c>
      <c r="BA42" s="683"/>
      <c r="BB42" s="683"/>
      <c r="BC42" s="683"/>
      <c r="BD42" s="669"/>
      <c r="BE42" s="669"/>
      <c r="BF42" s="671"/>
      <c r="BG42" s="662"/>
      <c r="BH42" s="663"/>
      <c r="BI42" s="663"/>
      <c r="BJ42" s="663"/>
      <c r="BK42" s="663"/>
      <c r="BL42" s="215"/>
      <c r="BM42" s="632" t="s">
        <v>361</v>
      </c>
      <c r="BN42" s="632"/>
      <c r="BO42" s="632"/>
      <c r="BP42" s="632"/>
      <c r="BQ42" s="632"/>
      <c r="BR42" s="632"/>
      <c r="BS42" s="632"/>
      <c r="BT42" s="632"/>
      <c r="BU42" s="633"/>
      <c r="BV42" s="682">
        <v>458</v>
      </c>
      <c r="BW42" s="683"/>
      <c r="BX42" s="683"/>
      <c r="BY42" s="683"/>
      <c r="BZ42" s="683"/>
      <c r="CA42" s="683"/>
      <c r="CB42" s="692"/>
      <c r="CD42" s="607" t="s">
        <v>362</v>
      </c>
      <c r="CE42" s="608"/>
      <c r="CF42" s="608"/>
      <c r="CG42" s="608"/>
      <c r="CH42" s="608"/>
      <c r="CI42" s="608"/>
      <c r="CJ42" s="608"/>
      <c r="CK42" s="608"/>
      <c r="CL42" s="608"/>
      <c r="CM42" s="608"/>
      <c r="CN42" s="608"/>
      <c r="CO42" s="608"/>
      <c r="CP42" s="608"/>
      <c r="CQ42" s="609"/>
      <c r="CR42" s="610">
        <v>523642</v>
      </c>
      <c r="CS42" s="643"/>
      <c r="CT42" s="643"/>
      <c r="CU42" s="643"/>
      <c r="CV42" s="643"/>
      <c r="CW42" s="643"/>
      <c r="CX42" s="643"/>
      <c r="CY42" s="644"/>
      <c r="CZ42" s="615">
        <v>12.1</v>
      </c>
      <c r="DA42" s="640"/>
      <c r="DB42" s="640"/>
      <c r="DC42" s="645"/>
      <c r="DD42" s="619">
        <v>33258</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363</v>
      </c>
      <c r="CD43" s="607" t="s">
        <v>364</v>
      </c>
      <c r="CE43" s="608"/>
      <c r="CF43" s="608"/>
      <c r="CG43" s="608"/>
      <c r="CH43" s="608"/>
      <c r="CI43" s="608"/>
      <c r="CJ43" s="608"/>
      <c r="CK43" s="608"/>
      <c r="CL43" s="608"/>
      <c r="CM43" s="608"/>
      <c r="CN43" s="608"/>
      <c r="CO43" s="608"/>
      <c r="CP43" s="608"/>
      <c r="CQ43" s="609"/>
      <c r="CR43" s="610" t="s">
        <v>147</v>
      </c>
      <c r="CS43" s="643"/>
      <c r="CT43" s="643"/>
      <c r="CU43" s="643"/>
      <c r="CV43" s="643"/>
      <c r="CW43" s="643"/>
      <c r="CX43" s="643"/>
      <c r="CY43" s="644"/>
      <c r="CZ43" s="615" t="s">
        <v>147</v>
      </c>
      <c r="DA43" s="640"/>
      <c r="DB43" s="640"/>
      <c r="DC43" s="645"/>
      <c r="DD43" s="619" t="s">
        <v>147</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365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312</v>
      </c>
      <c r="CE44" s="649"/>
      <c r="CF44" s="607" t="s">
        <v>366</v>
      </c>
      <c r="CG44" s="608"/>
      <c r="CH44" s="608"/>
      <c r="CI44" s="608"/>
      <c r="CJ44" s="608"/>
      <c r="CK44" s="608"/>
      <c r="CL44" s="608"/>
      <c r="CM44" s="608"/>
      <c r="CN44" s="608"/>
      <c r="CO44" s="608"/>
      <c r="CP44" s="608"/>
      <c r="CQ44" s="609"/>
      <c r="CR44" s="610">
        <v>349196</v>
      </c>
      <c r="CS44" s="611"/>
      <c r="CT44" s="611"/>
      <c r="CU44" s="611"/>
      <c r="CV44" s="611"/>
      <c r="CW44" s="611"/>
      <c r="CX44" s="611"/>
      <c r="CY44" s="612"/>
      <c r="CZ44" s="615">
        <v>8.1</v>
      </c>
      <c r="DA44" s="616"/>
      <c r="DB44" s="616"/>
      <c r="DC44" s="622"/>
      <c r="DD44" s="619">
        <v>33258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367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368</v>
      </c>
      <c r="CG45" s="608"/>
      <c r="CH45" s="608"/>
      <c r="CI45" s="608"/>
      <c r="CJ45" s="608"/>
      <c r="CK45" s="608"/>
      <c r="CL45" s="608"/>
      <c r="CM45" s="608"/>
      <c r="CN45" s="608"/>
      <c r="CO45" s="608"/>
      <c r="CP45" s="608"/>
      <c r="CQ45" s="609"/>
      <c r="CR45" s="610">
        <v>208073</v>
      </c>
      <c r="CS45" s="643"/>
      <c r="CT45" s="643"/>
      <c r="CU45" s="643"/>
      <c r="CV45" s="643"/>
      <c r="CW45" s="643"/>
      <c r="CX45" s="643"/>
      <c r="CY45" s="644"/>
      <c r="CZ45" s="615">
        <v>4.8</v>
      </c>
      <c r="DA45" s="640"/>
      <c r="DB45" s="640"/>
      <c r="DC45" s="645"/>
      <c r="DD45" s="619">
        <v>4864</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50"/>
      <c r="CE46" s="651"/>
      <c r="CF46" s="607" t="s">
        <v>369</v>
      </c>
      <c r="CG46" s="608"/>
      <c r="CH46" s="608"/>
      <c r="CI46" s="608"/>
      <c r="CJ46" s="608"/>
      <c r="CK46" s="608"/>
      <c r="CL46" s="608"/>
      <c r="CM46" s="608"/>
      <c r="CN46" s="608"/>
      <c r="CO46" s="608"/>
      <c r="CP46" s="608"/>
      <c r="CQ46" s="609"/>
      <c r="CR46" s="610">
        <v>141123</v>
      </c>
      <c r="CS46" s="611"/>
      <c r="CT46" s="611"/>
      <c r="CU46" s="611"/>
      <c r="CV46" s="611"/>
      <c r="CW46" s="611"/>
      <c r="CX46" s="611"/>
      <c r="CY46" s="612"/>
      <c r="CZ46" s="615">
        <v>3.3</v>
      </c>
      <c r="DA46" s="616"/>
      <c r="DB46" s="616"/>
      <c r="DC46" s="622"/>
      <c r="DD46" s="619">
        <v>28394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50"/>
      <c r="CE47" s="651"/>
      <c r="CF47" s="607" t="s">
        <v>370</v>
      </c>
      <c r="CG47" s="608"/>
      <c r="CH47" s="608"/>
      <c r="CI47" s="608"/>
      <c r="CJ47" s="608"/>
      <c r="CK47" s="608"/>
      <c r="CL47" s="608"/>
      <c r="CM47" s="608"/>
      <c r="CN47" s="608"/>
      <c r="CO47" s="608"/>
      <c r="CP47" s="608"/>
      <c r="CQ47" s="609"/>
      <c r="CR47" s="610">
        <v>174446</v>
      </c>
      <c r="CS47" s="643"/>
      <c r="CT47" s="643"/>
      <c r="CU47" s="643"/>
      <c r="CV47" s="643"/>
      <c r="CW47" s="643"/>
      <c r="CX47" s="643"/>
      <c r="CY47" s="644"/>
      <c r="CZ47" s="615">
        <v>4</v>
      </c>
      <c r="DA47" s="640"/>
      <c r="DB47" s="640"/>
      <c r="DC47" s="645"/>
      <c r="DD47" s="619" t="s">
        <v>182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2"/>
      <c r="CE48" s="653"/>
      <c r="CF48" s="607" t="s">
        <v>371</v>
      </c>
      <c r="CG48" s="608"/>
      <c r="CH48" s="608"/>
      <c r="CI48" s="608"/>
      <c r="CJ48" s="608"/>
      <c r="CK48" s="608"/>
      <c r="CL48" s="608"/>
      <c r="CM48" s="608"/>
      <c r="CN48" s="608"/>
      <c r="CO48" s="608"/>
      <c r="CP48" s="608"/>
      <c r="CQ48" s="609"/>
      <c r="CR48" s="610" t="s">
        <v>236</v>
      </c>
      <c r="CS48" s="611"/>
      <c r="CT48" s="611"/>
      <c r="CU48" s="611"/>
      <c r="CV48" s="611"/>
      <c r="CW48" s="611"/>
      <c r="CX48" s="611"/>
      <c r="CY48" s="612"/>
      <c r="CZ48" s="615" t="s">
        <v>147</v>
      </c>
      <c r="DA48" s="616"/>
      <c r="DB48" s="616"/>
      <c r="DC48" s="622"/>
      <c r="DD48" s="619" t="s">
        <v>147</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372</v>
      </c>
      <c r="CE49" s="632"/>
      <c r="CF49" s="632"/>
      <c r="CG49" s="632"/>
      <c r="CH49" s="632"/>
      <c r="CI49" s="632"/>
      <c r="CJ49" s="632"/>
      <c r="CK49" s="632"/>
      <c r="CL49" s="632"/>
      <c r="CM49" s="632"/>
      <c r="CN49" s="632"/>
      <c r="CO49" s="632"/>
      <c r="CP49" s="632"/>
      <c r="CQ49" s="633"/>
      <c r="CR49" s="682">
        <v>4335614</v>
      </c>
      <c r="CS49" s="669"/>
      <c r="CT49" s="669"/>
      <c r="CU49" s="669"/>
      <c r="CV49" s="669"/>
      <c r="CW49" s="669"/>
      <c r="CX49" s="669"/>
      <c r="CY49" s="698"/>
      <c r="CZ49" s="690">
        <v>100</v>
      </c>
      <c r="DA49" s="699"/>
      <c r="DB49" s="699"/>
      <c r="DC49" s="700"/>
      <c r="DD49" s="701">
        <v>2728632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H8bilIaITH40mDftMhi1DkVoodfSsBH3AtckA2aTC3D1EIK6k+vXPLgADWizJKYXLKbdN1ar+CKJY4CKeh5KvQ==" saltValue="dFrjQ+C4KNd8c+2f814hO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373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374</v>
      </c>
      <c r="DK2" s="710"/>
      <c r="DL2" s="710"/>
      <c r="DM2" s="710"/>
      <c r="DN2" s="710"/>
      <c r="DO2" s="711"/>
      <c r="DP2" s="222"/>
      <c r="DQ2" s="709" t="s">
        <v>375</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712" t="s">
        <v>376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377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9"/>
    </row>
    <row r="5" spans="1:131" s="230" customFormat="1" ht="26.25" customHeight="1" x14ac:dyDescent="0.2">
      <c r="A5" s="714" t="s">
        <v>378</v>
      </c>
      <c r="B5" s="715"/>
      <c r="C5" s="715"/>
      <c r="D5" s="715"/>
      <c r="E5" s="715"/>
      <c r="F5" s="715"/>
      <c r="G5" s="715"/>
      <c r="H5" s="715"/>
      <c r="I5" s="715"/>
      <c r="J5" s="715"/>
      <c r="K5" s="715"/>
      <c r="L5" s="715"/>
      <c r="M5" s="715"/>
      <c r="N5" s="715"/>
      <c r="O5" s="715"/>
      <c r="P5" s="716"/>
      <c r="Q5" s="720" t="s">
        <v>379</v>
      </c>
      <c r="R5" s="721"/>
      <c r="S5" s="721"/>
      <c r="T5" s="721"/>
      <c r="U5" s="722"/>
      <c r="V5" s="720" t="s">
        <v>380</v>
      </c>
      <c r="W5" s="721"/>
      <c r="X5" s="721"/>
      <c r="Y5" s="721"/>
      <c r="Z5" s="722"/>
      <c r="AA5" s="720" t="s">
        <v>381</v>
      </c>
      <c r="AB5" s="721"/>
      <c r="AC5" s="721"/>
      <c r="AD5" s="721"/>
      <c r="AE5" s="721"/>
      <c r="AF5" s="726" t="s">
        <v>382</v>
      </c>
      <c r="AG5" s="721"/>
      <c r="AH5" s="721"/>
      <c r="AI5" s="721"/>
      <c r="AJ5" s="727"/>
      <c r="AK5" s="721" t="s">
        <v>383</v>
      </c>
      <c r="AL5" s="721"/>
      <c r="AM5" s="721"/>
      <c r="AN5" s="721"/>
      <c r="AO5" s="722"/>
      <c r="AP5" s="720" t="s">
        <v>384</v>
      </c>
      <c r="AQ5" s="721"/>
      <c r="AR5" s="721"/>
      <c r="AS5" s="721"/>
      <c r="AT5" s="722"/>
      <c r="AU5" s="720" t="s">
        <v>385</v>
      </c>
      <c r="AV5" s="721"/>
      <c r="AW5" s="721"/>
      <c r="AX5" s="721"/>
      <c r="AY5" s="727"/>
      <c r="AZ5" s="226"/>
      <c r="BA5" s="226"/>
      <c r="BB5" s="226"/>
      <c r="BC5" s="226"/>
      <c r="BD5" s="226"/>
      <c r="BE5" s="227"/>
      <c r="BF5" s="227"/>
      <c r="BG5" s="227"/>
      <c r="BH5" s="227"/>
      <c r="BI5" s="227"/>
      <c r="BJ5" s="227"/>
      <c r="BK5" s="227"/>
      <c r="BL5" s="227"/>
      <c r="BM5" s="227"/>
      <c r="BN5" s="227"/>
      <c r="BO5" s="227"/>
      <c r="BP5" s="227"/>
      <c r="BQ5" s="714" t="s">
        <v>386</v>
      </c>
      <c r="BR5" s="715"/>
      <c r="BS5" s="715"/>
      <c r="BT5" s="715"/>
      <c r="BU5" s="715"/>
      <c r="BV5" s="715"/>
      <c r="BW5" s="715"/>
      <c r="BX5" s="715"/>
      <c r="BY5" s="715"/>
      <c r="BZ5" s="715"/>
      <c r="CA5" s="715"/>
      <c r="CB5" s="715"/>
      <c r="CC5" s="715"/>
      <c r="CD5" s="715"/>
      <c r="CE5" s="715"/>
      <c r="CF5" s="715"/>
      <c r="CG5" s="716"/>
      <c r="CH5" s="720" t="s">
        <v>387</v>
      </c>
      <c r="CI5" s="721"/>
      <c r="CJ5" s="721"/>
      <c r="CK5" s="721"/>
      <c r="CL5" s="722"/>
      <c r="CM5" s="720" t="s">
        <v>388</v>
      </c>
      <c r="CN5" s="721"/>
      <c r="CO5" s="721"/>
      <c r="CP5" s="721"/>
      <c r="CQ5" s="722"/>
      <c r="CR5" s="720" t="s">
        <v>389</v>
      </c>
      <c r="CS5" s="721"/>
      <c r="CT5" s="721"/>
      <c r="CU5" s="721"/>
      <c r="CV5" s="722"/>
      <c r="CW5" s="720" t="s">
        <v>390</v>
      </c>
      <c r="CX5" s="721"/>
      <c r="CY5" s="721"/>
      <c r="CZ5" s="721"/>
      <c r="DA5" s="722"/>
      <c r="DB5" s="720" t="s">
        <v>391</v>
      </c>
      <c r="DC5" s="721"/>
      <c r="DD5" s="721"/>
      <c r="DE5" s="721"/>
      <c r="DF5" s="722"/>
      <c r="DG5" s="750" t="s">
        <v>392</v>
      </c>
      <c r="DH5" s="751"/>
      <c r="DI5" s="751"/>
      <c r="DJ5" s="751"/>
      <c r="DK5" s="752"/>
      <c r="DL5" s="750" t="s">
        <v>393</v>
      </c>
      <c r="DM5" s="751"/>
      <c r="DN5" s="751"/>
      <c r="DO5" s="751"/>
      <c r="DP5" s="752"/>
      <c r="DQ5" s="720" t="s">
        <v>394</v>
      </c>
      <c r="DR5" s="721"/>
      <c r="DS5" s="721"/>
      <c r="DT5" s="721"/>
      <c r="DU5" s="722"/>
      <c r="DV5" s="720" t="s">
        <v>385</v>
      </c>
      <c r="DW5" s="721"/>
      <c r="DX5" s="721"/>
      <c r="DY5" s="721"/>
      <c r="DZ5" s="727"/>
      <c r="EA5" s="229"/>
    </row>
    <row r="6" spans="1:131" s="230"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9"/>
    </row>
    <row r="7" spans="1:131" s="230" customFormat="1" ht="26.25" customHeight="1" thickTop="1" x14ac:dyDescent="0.2">
      <c r="A7" s="231">
        <v>1</v>
      </c>
      <c r="B7" s="736" t="s">
        <v>395</v>
      </c>
      <c r="C7" s="737"/>
      <c r="D7" s="737"/>
      <c r="E7" s="737"/>
      <c r="F7" s="737"/>
      <c r="G7" s="737"/>
      <c r="H7" s="737"/>
      <c r="I7" s="737"/>
      <c r="J7" s="737"/>
      <c r="K7" s="737"/>
      <c r="L7" s="737"/>
      <c r="M7" s="737"/>
      <c r="N7" s="737"/>
      <c r="O7" s="737"/>
      <c r="P7" s="738"/>
      <c r="Q7" s="739">
        <v>4525</v>
      </c>
      <c r="R7" s="740"/>
      <c r="S7" s="740"/>
      <c r="T7" s="740"/>
      <c r="U7" s="740"/>
      <c r="V7" s="740">
        <v>4336</v>
      </c>
      <c r="W7" s="740"/>
      <c r="X7" s="740"/>
      <c r="Y7" s="740"/>
      <c r="Z7" s="740"/>
      <c r="AA7" s="740">
        <v>189</v>
      </c>
      <c r="AB7" s="740"/>
      <c r="AC7" s="740"/>
      <c r="AD7" s="740"/>
      <c r="AE7" s="741"/>
      <c r="AF7" s="742">
        <v>156</v>
      </c>
      <c r="AG7" s="743"/>
      <c r="AH7" s="743"/>
      <c r="AI7" s="743"/>
      <c r="AJ7" s="744"/>
      <c r="AK7" s="745">
        <v>101</v>
      </c>
      <c r="AL7" s="746"/>
      <c r="AM7" s="746"/>
      <c r="AN7" s="746"/>
      <c r="AO7" s="746"/>
      <c r="AP7" s="746">
        <v>5269</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1">
        <v>1</v>
      </c>
      <c r="BR7" s="232"/>
      <c r="BS7" s="733" t="s">
        <v>593</v>
      </c>
      <c r="BT7" s="734"/>
      <c r="BU7" s="734"/>
      <c r="BV7" s="734"/>
      <c r="BW7" s="734"/>
      <c r="BX7" s="734"/>
      <c r="BY7" s="734"/>
      <c r="BZ7" s="734"/>
      <c r="CA7" s="734"/>
      <c r="CB7" s="734"/>
      <c r="CC7" s="734"/>
      <c r="CD7" s="734"/>
      <c r="CE7" s="734"/>
      <c r="CF7" s="734"/>
      <c r="CG7" s="749"/>
      <c r="CH7" s="730">
        <v>-14</v>
      </c>
      <c r="CI7" s="731"/>
      <c r="CJ7" s="731"/>
      <c r="CK7" s="731"/>
      <c r="CL7" s="732"/>
      <c r="CM7" s="730">
        <v>-28</v>
      </c>
      <c r="CN7" s="731"/>
      <c r="CO7" s="731"/>
      <c r="CP7" s="731"/>
      <c r="CQ7" s="732"/>
      <c r="CR7" s="730">
        <v>58</v>
      </c>
      <c r="CS7" s="731"/>
      <c r="CT7" s="731"/>
      <c r="CU7" s="731"/>
      <c r="CV7" s="732"/>
      <c r="CW7" s="730">
        <v>14</v>
      </c>
      <c r="CX7" s="731"/>
      <c r="CY7" s="731"/>
      <c r="CZ7" s="731"/>
      <c r="DA7" s="732"/>
      <c r="DB7" s="730">
        <v>35</v>
      </c>
      <c r="DC7" s="731"/>
      <c r="DD7" s="731"/>
      <c r="DE7" s="731"/>
      <c r="DF7" s="732"/>
      <c r="DG7" s="730" t="s">
        <v>592</v>
      </c>
      <c r="DH7" s="731"/>
      <c r="DI7" s="731"/>
      <c r="DJ7" s="731"/>
      <c r="DK7" s="732"/>
      <c r="DL7" s="730" t="s">
        <v>592</v>
      </c>
      <c r="DM7" s="731"/>
      <c r="DN7" s="731"/>
      <c r="DO7" s="731"/>
      <c r="DP7" s="732"/>
      <c r="DQ7" s="730" t="s">
        <v>592</v>
      </c>
      <c r="DR7" s="731"/>
      <c r="DS7" s="731"/>
      <c r="DT7" s="731"/>
      <c r="DU7" s="732"/>
      <c r="DV7" s="733"/>
      <c r="DW7" s="734"/>
      <c r="DX7" s="734"/>
      <c r="DY7" s="734"/>
      <c r="DZ7" s="735"/>
      <c r="EA7" s="229"/>
    </row>
    <row r="8" spans="1:131" s="230" customFormat="1" ht="26.25" customHeight="1" x14ac:dyDescent="0.2">
      <c r="A8" s="233">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3">
        <v>2</v>
      </c>
      <c r="BR8" s="234" t="s">
        <v>594</v>
      </c>
      <c r="BS8" s="760" t="s">
        <v>595</v>
      </c>
      <c r="BT8" s="761"/>
      <c r="BU8" s="761"/>
      <c r="BV8" s="761"/>
      <c r="BW8" s="761"/>
      <c r="BX8" s="761"/>
      <c r="BY8" s="761"/>
      <c r="BZ8" s="761"/>
      <c r="CA8" s="761"/>
      <c r="CB8" s="761"/>
      <c r="CC8" s="761"/>
      <c r="CD8" s="761"/>
      <c r="CE8" s="761"/>
      <c r="CF8" s="761"/>
      <c r="CG8" s="762"/>
      <c r="CH8" s="763">
        <v>26</v>
      </c>
      <c r="CI8" s="764"/>
      <c r="CJ8" s="764"/>
      <c r="CK8" s="764"/>
      <c r="CL8" s="765"/>
      <c r="CM8" s="763">
        <v>-597</v>
      </c>
      <c r="CN8" s="764"/>
      <c r="CO8" s="764"/>
      <c r="CP8" s="764"/>
      <c r="CQ8" s="765"/>
      <c r="CR8" s="763">
        <v>42</v>
      </c>
      <c r="CS8" s="764"/>
      <c r="CT8" s="764"/>
      <c r="CU8" s="764"/>
      <c r="CV8" s="765"/>
      <c r="CW8" s="763">
        <v>40</v>
      </c>
      <c r="CX8" s="764"/>
      <c r="CY8" s="764"/>
      <c r="CZ8" s="764"/>
      <c r="DA8" s="765"/>
      <c r="DB8" s="763" t="s">
        <v>592</v>
      </c>
      <c r="DC8" s="764"/>
      <c r="DD8" s="764"/>
      <c r="DE8" s="764"/>
      <c r="DF8" s="765"/>
      <c r="DG8" s="763" t="s">
        <v>592</v>
      </c>
      <c r="DH8" s="764"/>
      <c r="DI8" s="764"/>
      <c r="DJ8" s="764"/>
      <c r="DK8" s="765"/>
      <c r="DL8" s="763">
        <v>454</v>
      </c>
      <c r="DM8" s="764"/>
      <c r="DN8" s="764"/>
      <c r="DO8" s="764"/>
      <c r="DP8" s="765"/>
      <c r="DQ8" s="763">
        <v>408</v>
      </c>
      <c r="DR8" s="764"/>
      <c r="DS8" s="764"/>
      <c r="DT8" s="764"/>
      <c r="DU8" s="765"/>
      <c r="DV8" s="760"/>
      <c r="DW8" s="761"/>
      <c r="DX8" s="761"/>
      <c r="DY8" s="761"/>
      <c r="DZ8" s="766"/>
      <c r="EA8" s="229"/>
    </row>
    <row r="9" spans="1:131" s="230" customFormat="1" ht="26.25" customHeight="1" x14ac:dyDescent="0.2">
      <c r="A9" s="233">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3">
        <v>3</v>
      </c>
      <c r="BR9" s="234" t="s">
        <v>594</v>
      </c>
      <c r="BS9" s="760" t="s">
        <v>596</v>
      </c>
      <c r="BT9" s="761"/>
      <c r="BU9" s="761"/>
      <c r="BV9" s="761"/>
      <c r="BW9" s="761"/>
      <c r="BX9" s="761"/>
      <c r="BY9" s="761"/>
      <c r="BZ9" s="761"/>
      <c r="CA9" s="761"/>
      <c r="CB9" s="761"/>
      <c r="CC9" s="761"/>
      <c r="CD9" s="761"/>
      <c r="CE9" s="761"/>
      <c r="CF9" s="761"/>
      <c r="CG9" s="762"/>
      <c r="CH9" s="763">
        <v>6</v>
      </c>
      <c r="CI9" s="764"/>
      <c r="CJ9" s="764"/>
      <c r="CK9" s="764"/>
      <c r="CL9" s="765"/>
      <c r="CM9" s="763">
        <v>36</v>
      </c>
      <c r="CN9" s="764"/>
      <c r="CO9" s="764"/>
      <c r="CP9" s="764"/>
      <c r="CQ9" s="765"/>
      <c r="CR9" s="763">
        <v>10</v>
      </c>
      <c r="CS9" s="764"/>
      <c r="CT9" s="764"/>
      <c r="CU9" s="764"/>
      <c r="CV9" s="765"/>
      <c r="CW9" s="763">
        <v>8</v>
      </c>
      <c r="CX9" s="764"/>
      <c r="CY9" s="764"/>
      <c r="CZ9" s="764"/>
      <c r="DA9" s="765"/>
      <c r="DB9" s="763" t="s">
        <v>592</v>
      </c>
      <c r="DC9" s="764"/>
      <c r="DD9" s="764"/>
      <c r="DE9" s="764"/>
      <c r="DF9" s="765"/>
      <c r="DG9" s="763" t="s">
        <v>592</v>
      </c>
      <c r="DH9" s="764"/>
      <c r="DI9" s="764"/>
      <c r="DJ9" s="764"/>
      <c r="DK9" s="765"/>
      <c r="DL9" s="763">
        <v>44</v>
      </c>
      <c r="DM9" s="764"/>
      <c r="DN9" s="764"/>
      <c r="DO9" s="764"/>
      <c r="DP9" s="765"/>
      <c r="DQ9" s="763">
        <v>4</v>
      </c>
      <c r="DR9" s="764"/>
      <c r="DS9" s="764"/>
      <c r="DT9" s="764"/>
      <c r="DU9" s="765"/>
      <c r="DV9" s="760"/>
      <c r="DW9" s="761"/>
      <c r="DX9" s="761"/>
      <c r="DY9" s="761"/>
      <c r="DZ9" s="766"/>
      <c r="EA9" s="229"/>
    </row>
    <row r="10" spans="1:131" s="230" customFormat="1" ht="26.25" customHeight="1" x14ac:dyDescent="0.2">
      <c r="A10" s="233">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3">
        <v>4</v>
      </c>
      <c r="BR10" s="234"/>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9"/>
    </row>
    <row r="11" spans="1:131" s="230" customFormat="1" ht="26.25" customHeight="1" x14ac:dyDescent="0.2">
      <c r="A11" s="233">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3">
        <v>5</v>
      </c>
      <c r="BR11" s="234"/>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9"/>
    </row>
    <row r="12" spans="1:131" s="230" customFormat="1" ht="26.25" customHeight="1" x14ac:dyDescent="0.2">
      <c r="A12" s="233">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3">
        <v>6</v>
      </c>
      <c r="BR12" s="234"/>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9"/>
    </row>
    <row r="13" spans="1:131" s="230" customFormat="1" ht="26.25" customHeight="1" x14ac:dyDescent="0.2">
      <c r="A13" s="233">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3">
        <v>7</v>
      </c>
      <c r="BR13" s="234"/>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9"/>
    </row>
    <row r="14" spans="1:131" s="230" customFormat="1" ht="26.25" customHeight="1" x14ac:dyDescent="0.2">
      <c r="A14" s="233">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3">
        <v>8</v>
      </c>
      <c r="BR14" s="234"/>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9"/>
    </row>
    <row r="15" spans="1:131" s="230" customFormat="1" ht="26.25" customHeight="1" x14ac:dyDescent="0.2">
      <c r="A15" s="233">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3">
        <v>9</v>
      </c>
      <c r="BR15" s="234"/>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9"/>
    </row>
    <row r="16" spans="1:131" s="230" customFormat="1" ht="26.25" customHeight="1" x14ac:dyDescent="0.2">
      <c r="A16" s="233">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3">
        <v>10</v>
      </c>
      <c r="BR16" s="234"/>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9"/>
    </row>
    <row r="17" spans="1:131" s="230" customFormat="1" ht="26.25" customHeight="1" x14ac:dyDescent="0.2">
      <c r="A17" s="233">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3">
        <v>11</v>
      </c>
      <c r="BR17" s="234"/>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9"/>
    </row>
    <row r="18" spans="1:131" s="230" customFormat="1" ht="26.25" customHeight="1" x14ac:dyDescent="0.2">
      <c r="A18" s="233">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3">
        <v>12</v>
      </c>
      <c r="BR18" s="234"/>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9"/>
    </row>
    <row r="19" spans="1:131" s="230" customFormat="1" ht="26.25" customHeight="1" x14ac:dyDescent="0.2">
      <c r="A19" s="233">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3">
        <v>13</v>
      </c>
      <c r="BR19" s="234"/>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9"/>
    </row>
    <row r="20" spans="1:131" s="230" customFormat="1" ht="26.25" customHeight="1" x14ac:dyDescent="0.2">
      <c r="A20" s="233">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3">
        <v>14</v>
      </c>
      <c r="BR20" s="234"/>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9"/>
    </row>
    <row r="21" spans="1:131" s="230" customFormat="1" ht="26.25" customHeight="1" thickBot="1" x14ac:dyDescent="0.25">
      <c r="A21" s="233">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3">
        <v>15</v>
      </c>
      <c r="BR21" s="234"/>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9"/>
    </row>
    <row r="22" spans="1:131" s="230" customFormat="1" ht="26.25" customHeight="1" x14ac:dyDescent="0.2">
      <c r="A22" s="233">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396</v>
      </c>
      <c r="BA22" s="793"/>
      <c r="BB22" s="793"/>
      <c r="BC22" s="793"/>
      <c r="BD22" s="794"/>
      <c r="BE22" s="227"/>
      <c r="BF22" s="227"/>
      <c r="BG22" s="227"/>
      <c r="BH22" s="227"/>
      <c r="BI22" s="227"/>
      <c r="BJ22" s="227"/>
      <c r="BK22" s="227"/>
      <c r="BL22" s="227"/>
      <c r="BM22" s="227"/>
      <c r="BN22" s="227"/>
      <c r="BO22" s="227"/>
      <c r="BP22" s="227"/>
      <c r="BQ22" s="233">
        <v>16</v>
      </c>
      <c r="BR22" s="234"/>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9"/>
    </row>
    <row r="23" spans="1:131" s="230" customFormat="1" ht="26.25" customHeight="1" thickBot="1" x14ac:dyDescent="0.25">
      <c r="A23" s="235" t="s">
        <v>397</v>
      </c>
      <c r="B23" s="776" t="s">
        <v>398</v>
      </c>
      <c r="C23" s="777"/>
      <c r="D23" s="777"/>
      <c r="E23" s="777"/>
      <c r="F23" s="777"/>
      <c r="G23" s="777"/>
      <c r="H23" s="777"/>
      <c r="I23" s="777"/>
      <c r="J23" s="777"/>
      <c r="K23" s="777"/>
      <c r="L23" s="777"/>
      <c r="M23" s="777"/>
      <c r="N23" s="777"/>
      <c r="O23" s="777"/>
      <c r="P23" s="778"/>
      <c r="Q23" s="779">
        <v>4525</v>
      </c>
      <c r="R23" s="780"/>
      <c r="S23" s="780"/>
      <c r="T23" s="780"/>
      <c r="U23" s="780"/>
      <c r="V23" s="780">
        <v>4336</v>
      </c>
      <c r="W23" s="780"/>
      <c r="X23" s="780"/>
      <c r="Y23" s="780"/>
      <c r="Z23" s="780"/>
      <c r="AA23" s="780">
        <v>189</v>
      </c>
      <c r="AB23" s="780"/>
      <c r="AC23" s="780"/>
      <c r="AD23" s="780"/>
      <c r="AE23" s="781"/>
      <c r="AF23" s="782">
        <v>156</v>
      </c>
      <c r="AG23" s="780"/>
      <c r="AH23" s="780"/>
      <c r="AI23" s="780"/>
      <c r="AJ23" s="783"/>
      <c r="AK23" s="784"/>
      <c r="AL23" s="785"/>
      <c r="AM23" s="785"/>
      <c r="AN23" s="785"/>
      <c r="AO23" s="785"/>
      <c r="AP23" s="780">
        <v>5269</v>
      </c>
      <c r="AQ23" s="780"/>
      <c r="AR23" s="780"/>
      <c r="AS23" s="780"/>
      <c r="AT23" s="780"/>
      <c r="AU23" s="796"/>
      <c r="AV23" s="796"/>
      <c r="AW23" s="796"/>
      <c r="AX23" s="796"/>
      <c r="AY23" s="797"/>
      <c r="AZ23" s="798" t="s">
        <v>399</v>
      </c>
      <c r="BA23" s="799"/>
      <c r="BB23" s="799"/>
      <c r="BC23" s="799"/>
      <c r="BD23" s="800"/>
      <c r="BE23" s="227"/>
      <c r="BF23" s="227"/>
      <c r="BG23" s="227"/>
      <c r="BH23" s="227"/>
      <c r="BI23" s="227"/>
      <c r="BJ23" s="227"/>
      <c r="BK23" s="227"/>
      <c r="BL23" s="227"/>
      <c r="BM23" s="227"/>
      <c r="BN23" s="227"/>
      <c r="BO23" s="227"/>
      <c r="BP23" s="227"/>
      <c r="BQ23" s="233">
        <v>17</v>
      </c>
      <c r="BR23" s="234"/>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9"/>
    </row>
    <row r="24" spans="1:131" s="230" customFormat="1" ht="26.25" customHeight="1" x14ac:dyDescent="0.2">
      <c r="A24" s="795" t="s">
        <v>400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3">
        <v>18</v>
      </c>
      <c r="BR24" s="234"/>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9"/>
    </row>
    <row r="25" spans="1:131" ht="26.25" customHeight="1" thickBot="1" x14ac:dyDescent="0.25">
      <c r="A25" s="712" t="s">
        <v>401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6"/>
      <c r="BP25" s="236"/>
      <c r="BQ25" s="233">
        <v>19</v>
      </c>
      <c r="BR25" s="234"/>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378</v>
      </c>
      <c r="B26" s="715"/>
      <c r="C26" s="715"/>
      <c r="D26" s="715"/>
      <c r="E26" s="715"/>
      <c r="F26" s="715"/>
      <c r="G26" s="715"/>
      <c r="H26" s="715"/>
      <c r="I26" s="715"/>
      <c r="J26" s="715"/>
      <c r="K26" s="715"/>
      <c r="L26" s="715"/>
      <c r="M26" s="715"/>
      <c r="N26" s="715"/>
      <c r="O26" s="715"/>
      <c r="P26" s="716"/>
      <c r="Q26" s="720" t="s">
        <v>402</v>
      </c>
      <c r="R26" s="721"/>
      <c r="S26" s="721"/>
      <c r="T26" s="721"/>
      <c r="U26" s="722"/>
      <c r="V26" s="720" t="s">
        <v>403</v>
      </c>
      <c r="W26" s="721"/>
      <c r="X26" s="721"/>
      <c r="Y26" s="721"/>
      <c r="Z26" s="722"/>
      <c r="AA26" s="720" t="s">
        <v>404</v>
      </c>
      <c r="AB26" s="721"/>
      <c r="AC26" s="721"/>
      <c r="AD26" s="721"/>
      <c r="AE26" s="721"/>
      <c r="AF26" s="801" t="s">
        <v>405</v>
      </c>
      <c r="AG26" s="802"/>
      <c r="AH26" s="802"/>
      <c r="AI26" s="802"/>
      <c r="AJ26" s="803"/>
      <c r="AK26" s="721" t="s">
        <v>406</v>
      </c>
      <c r="AL26" s="721"/>
      <c r="AM26" s="721"/>
      <c r="AN26" s="721"/>
      <c r="AO26" s="722"/>
      <c r="AP26" s="720" t="s">
        <v>407</v>
      </c>
      <c r="AQ26" s="721"/>
      <c r="AR26" s="721"/>
      <c r="AS26" s="721"/>
      <c r="AT26" s="722"/>
      <c r="AU26" s="720" t="s">
        <v>408</v>
      </c>
      <c r="AV26" s="721"/>
      <c r="AW26" s="721"/>
      <c r="AX26" s="721"/>
      <c r="AY26" s="722"/>
      <c r="AZ26" s="720" t="s">
        <v>409</v>
      </c>
      <c r="BA26" s="721"/>
      <c r="BB26" s="721"/>
      <c r="BC26" s="721"/>
      <c r="BD26" s="722"/>
      <c r="BE26" s="720" t="s">
        <v>385</v>
      </c>
      <c r="BF26" s="721"/>
      <c r="BG26" s="721"/>
      <c r="BH26" s="721"/>
      <c r="BI26" s="727"/>
      <c r="BJ26" s="226"/>
      <c r="BK26" s="226"/>
      <c r="BL26" s="226"/>
      <c r="BM26" s="226"/>
      <c r="BN26" s="226"/>
      <c r="BO26" s="236"/>
      <c r="BP26" s="236"/>
      <c r="BQ26" s="233">
        <v>20</v>
      </c>
      <c r="BR26" s="234"/>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6"/>
      <c r="BP27" s="236"/>
      <c r="BQ27" s="233">
        <v>21</v>
      </c>
      <c r="BR27" s="234"/>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7">
        <v>1</v>
      </c>
      <c r="B28" s="736" t="s">
        <v>410</v>
      </c>
      <c r="C28" s="737"/>
      <c r="D28" s="737"/>
      <c r="E28" s="737"/>
      <c r="F28" s="737"/>
      <c r="G28" s="737"/>
      <c r="H28" s="737"/>
      <c r="I28" s="737"/>
      <c r="J28" s="737"/>
      <c r="K28" s="737"/>
      <c r="L28" s="737"/>
      <c r="M28" s="737"/>
      <c r="N28" s="737"/>
      <c r="O28" s="737"/>
      <c r="P28" s="738"/>
      <c r="Q28" s="809">
        <v>650</v>
      </c>
      <c r="R28" s="810"/>
      <c r="S28" s="810"/>
      <c r="T28" s="810"/>
      <c r="U28" s="810"/>
      <c r="V28" s="810">
        <v>577</v>
      </c>
      <c r="W28" s="810"/>
      <c r="X28" s="810"/>
      <c r="Y28" s="810"/>
      <c r="Z28" s="810"/>
      <c r="AA28" s="810">
        <v>73</v>
      </c>
      <c r="AB28" s="810"/>
      <c r="AC28" s="810"/>
      <c r="AD28" s="810"/>
      <c r="AE28" s="811"/>
      <c r="AF28" s="812">
        <v>73</v>
      </c>
      <c r="AG28" s="810"/>
      <c r="AH28" s="810"/>
      <c r="AI28" s="810"/>
      <c r="AJ28" s="813"/>
      <c r="AK28" s="814">
        <v>54</v>
      </c>
      <c r="AL28" s="815"/>
      <c r="AM28" s="815"/>
      <c r="AN28" s="815"/>
      <c r="AO28" s="815"/>
      <c r="AP28" s="815" t="s">
        <v>585</v>
      </c>
      <c r="AQ28" s="815"/>
      <c r="AR28" s="815"/>
      <c r="AS28" s="815"/>
      <c r="AT28" s="815"/>
      <c r="AU28" s="815" t="s">
        <v>585</v>
      </c>
      <c r="AV28" s="815"/>
      <c r="AW28" s="815"/>
      <c r="AX28" s="815"/>
      <c r="AY28" s="815"/>
      <c r="AZ28" s="816" t="s">
        <v>585</v>
      </c>
      <c r="BA28" s="816"/>
      <c r="BB28" s="816"/>
      <c r="BC28" s="816"/>
      <c r="BD28" s="816"/>
      <c r="BE28" s="807"/>
      <c r="BF28" s="807"/>
      <c r="BG28" s="807"/>
      <c r="BH28" s="807"/>
      <c r="BI28" s="808"/>
      <c r="BJ28" s="226"/>
      <c r="BK28" s="226"/>
      <c r="BL28" s="226"/>
      <c r="BM28" s="226"/>
      <c r="BN28" s="226"/>
      <c r="BO28" s="236"/>
      <c r="BP28" s="236"/>
      <c r="BQ28" s="233">
        <v>22</v>
      </c>
      <c r="BR28" s="234"/>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7">
        <v>2</v>
      </c>
      <c r="B29" s="767" t="s">
        <v>411</v>
      </c>
      <c r="C29" s="768"/>
      <c r="D29" s="768"/>
      <c r="E29" s="768"/>
      <c r="F29" s="768"/>
      <c r="G29" s="768"/>
      <c r="H29" s="768"/>
      <c r="I29" s="768"/>
      <c r="J29" s="768"/>
      <c r="K29" s="768"/>
      <c r="L29" s="768"/>
      <c r="M29" s="768"/>
      <c r="N29" s="768"/>
      <c r="O29" s="768"/>
      <c r="P29" s="769"/>
      <c r="Q29" s="770">
        <v>112</v>
      </c>
      <c r="R29" s="771"/>
      <c r="S29" s="771"/>
      <c r="T29" s="771"/>
      <c r="U29" s="771"/>
      <c r="V29" s="771">
        <v>111</v>
      </c>
      <c r="W29" s="771"/>
      <c r="X29" s="771"/>
      <c r="Y29" s="771"/>
      <c r="Z29" s="771"/>
      <c r="AA29" s="771">
        <v>2</v>
      </c>
      <c r="AB29" s="771"/>
      <c r="AC29" s="771"/>
      <c r="AD29" s="771"/>
      <c r="AE29" s="772"/>
      <c r="AF29" s="773">
        <v>2</v>
      </c>
      <c r="AG29" s="774"/>
      <c r="AH29" s="774"/>
      <c r="AI29" s="774"/>
      <c r="AJ29" s="775"/>
      <c r="AK29" s="821">
        <v>24</v>
      </c>
      <c r="AL29" s="817"/>
      <c r="AM29" s="817"/>
      <c r="AN29" s="817"/>
      <c r="AO29" s="817"/>
      <c r="AP29" s="817" t="s">
        <v>585</v>
      </c>
      <c r="AQ29" s="817"/>
      <c r="AR29" s="817"/>
      <c r="AS29" s="817"/>
      <c r="AT29" s="817"/>
      <c r="AU29" s="817" t="s">
        <v>585</v>
      </c>
      <c r="AV29" s="817"/>
      <c r="AW29" s="817"/>
      <c r="AX29" s="817"/>
      <c r="AY29" s="817"/>
      <c r="AZ29" s="818" t="s">
        <v>585</v>
      </c>
      <c r="BA29" s="818"/>
      <c r="BB29" s="818"/>
      <c r="BC29" s="818"/>
      <c r="BD29" s="818"/>
      <c r="BE29" s="819"/>
      <c r="BF29" s="819"/>
      <c r="BG29" s="819"/>
      <c r="BH29" s="819"/>
      <c r="BI29" s="820"/>
      <c r="BJ29" s="226"/>
      <c r="BK29" s="226"/>
      <c r="BL29" s="226"/>
      <c r="BM29" s="226"/>
      <c r="BN29" s="226"/>
      <c r="BO29" s="236"/>
      <c r="BP29" s="236"/>
      <c r="BQ29" s="233">
        <v>23</v>
      </c>
      <c r="BR29" s="234"/>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7">
        <v>3</v>
      </c>
      <c r="B30" s="767" t="s">
        <v>412</v>
      </c>
      <c r="C30" s="768"/>
      <c r="D30" s="768"/>
      <c r="E30" s="768"/>
      <c r="F30" s="768"/>
      <c r="G30" s="768"/>
      <c r="H30" s="768"/>
      <c r="I30" s="768"/>
      <c r="J30" s="768"/>
      <c r="K30" s="768"/>
      <c r="L30" s="768"/>
      <c r="M30" s="768"/>
      <c r="N30" s="768"/>
      <c r="O30" s="768"/>
      <c r="P30" s="769"/>
      <c r="Q30" s="770">
        <v>534</v>
      </c>
      <c r="R30" s="771"/>
      <c r="S30" s="771"/>
      <c r="T30" s="771"/>
      <c r="U30" s="771"/>
      <c r="V30" s="771">
        <v>518</v>
      </c>
      <c r="W30" s="771"/>
      <c r="X30" s="771"/>
      <c r="Y30" s="771"/>
      <c r="Z30" s="771"/>
      <c r="AA30" s="771">
        <v>16</v>
      </c>
      <c r="AB30" s="771"/>
      <c r="AC30" s="771"/>
      <c r="AD30" s="771"/>
      <c r="AE30" s="772"/>
      <c r="AF30" s="773">
        <v>16</v>
      </c>
      <c r="AG30" s="774"/>
      <c r="AH30" s="774"/>
      <c r="AI30" s="774"/>
      <c r="AJ30" s="775"/>
      <c r="AK30" s="821">
        <v>83</v>
      </c>
      <c r="AL30" s="817"/>
      <c r="AM30" s="817"/>
      <c r="AN30" s="817"/>
      <c r="AO30" s="817"/>
      <c r="AP30" s="817" t="s">
        <v>585</v>
      </c>
      <c r="AQ30" s="817"/>
      <c r="AR30" s="817"/>
      <c r="AS30" s="817"/>
      <c r="AT30" s="817"/>
      <c r="AU30" s="817" t="s">
        <v>585</v>
      </c>
      <c r="AV30" s="817"/>
      <c r="AW30" s="817"/>
      <c r="AX30" s="817"/>
      <c r="AY30" s="817"/>
      <c r="AZ30" s="818" t="s">
        <v>585</v>
      </c>
      <c r="BA30" s="818"/>
      <c r="BB30" s="818"/>
      <c r="BC30" s="818"/>
      <c r="BD30" s="818"/>
      <c r="BE30" s="819"/>
      <c r="BF30" s="819"/>
      <c r="BG30" s="819"/>
      <c r="BH30" s="819"/>
      <c r="BI30" s="820"/>
      <c r="BJ30" s="226"/>
      <c r="BK30" s="226"/>
      <c r="BL30" s="226"/>
      <c r="BM30" s="226"/>
      <c r="BN30" s="226"/>
      <c r="BO30" s="236"/>
      <c r="BP30" s="236"/>
      <c r="BQ30" s="233">
        <v>24</v>
      </c>
      <c r="BR30" s="234"/>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7">
        <v>4</v>
      </c>
      <c r="B31" s="767" t="s">
        <v>413</v>
      </c>
      <c r="C31" s="768"/>
      <c r="D31" s="768"/>
      <c r="E31" s="768"/>
      <c r="F31" s="768"/>
      <c r="G31" s="768"/>
      <c r="H31" s="768"/>
      <c r="I31" s="768"/>
      <c r="J31" s="768"/>
      <c r="K31" s="768"/>
      <c r="L31" s="768"/>
      <c r="M31" s="768"/>
      <c r="N31" s="768"/>
      <c r="O31" s="768"/>
      <c r="P31" s="769"/>
      <c r="Q31" s="770">
        <v>40</v>
      </c>
      <c r="R31" s="771"/>
      <c r="S31" s="771"/>
      <c r="T31" s="771"/>
      <c r="U31" s="771"/>
      <c r="V31" s="771">
        <v>40</v>
      </c>
      <c r="W31" s="771"/>
      <c r="X31" s="771"/>
      <c r="Y31" s="771"/>
      <c r="Z31" s="771"/>
      <c r="AA31" s="771" t="s">
        <v>585</v>
      </c>
      <c r="AB31" s="771"/>
      <c r="AC31" s="771"/>
      <c r="AD31" s="771"/>
      <c r="AE31" s="772"/>
      <c r="AF31" s="773" t="s">
        <v>147</v>
      </c>
      <c r="AG31" s="774"/>
      <c r="AH31" s="774"/>
      <c r="AI31" s="774"/>
      <c r="AJ31" s="775"/>
      <c r="AK31" s="821">
        <v>13</v>
      </c>
      <c r="AL31" s="817"/>
      <c r="AM31" s="817"/>
      <c r="AN31" s="817"/>
      <c r="AO31" s="817"/>
      <c r="AP31" s="817" t="s">
        <v>585</v>
      </c>
      <c r="AQ31" s="817"/>
      <c r="AR31" s="817"/>
      <c r="AS31" s="817"/>
      <c r="AT31" s="817"/>
      <c r="AU31" s="817" t="s">
        <v>585</v>
      </c>
      <c r="AV31" s="817"/>
      <c r="AW31" s="817"/>
      <c r="AX31" s="817"/>
      <c r="AY31" s="817"/>
      <c r="AZ31" s="818" t="s">
        <v>585</v>
      </c>
      <c r="BA31" s="818"/>
      <c r="BB31" s="818"/>
      <c r="BC31" s="818"/>
      <c r="BD31" s="818"/>
      <c r="BE31" s="819"/>
      <c r="BF31" s="819"/>
      <c r="BG31" s="819"/>
      <c r="BH31" s="819"/>
      <c r="BI31" s="820"/>
      <c r="BJ31" s="226"/>
      <c r="BK31" s="226"/>
      <c r="BL31" s="226"/>
      <c r="BM31" s="226"/>
      <c r="BN31" s="226"/>
      <c r="BO31" s="236"/>
      <c r="BP31" s="236"/>
      <c r="BQ31" s="233">
        <v>25</v>
      </c>
      <c r="BR31" s="234"/>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7">
        <v>5</v>
      </c>
      <c r="B32" s="767" t="s">
        <v>414</v>
      </c>
      <c r="C32" s="768"/>
      <c r="D32" s="768"/>
      <c r="E32" s="768"/>
      <c r="F32" s="768"/>
      <c r="G32" s="768"/>
      <c r="H32" s="768"/>
      <c r="I32" s="768"/>
      <c r="J32" s="768"/>
      <c r="K32" s="768"/>
      <c r="L32" s="768"/>
      <c r="M32" s="768"/>
      <c r="N32" s="768"/>
      <c r="O32" s="768"/>
      <c r="P32" s="769"/>
      <c r="Q32" s="770">
        <v>8</v>
      </c>
      <c r="R32" s="771"/>
      <c r="S32" s="771"/>
      <c r="T32" s="771"/>
      <c r="U32" s="771"/>
      <c r="V32" s="771">
        <v>8</v>
      </c>
      <c r="W32" s="771"/>
      <c r="X32" s="771"/>
      <c r="Y32" s="771"/>
      <c r="Z32" s="771"/>
      <c r="AA32" s="771" t="s">
        <v>585</v>
      </c>
      <c r="AB32" s="771"/>
      <c r="AC32" s="771"/>
      <c r="AD32" s="771"/>
      <c r="AE32" s="772"/>
      <c r="AF32" s="773" t="s">
        <v>147</v>
      </c>
      <c r="AG32" s="774"/>
      <c r="AH32" s="774"/>
      <c r="AI32" s="774"/>
      <c r="AJ32" s="775"/>
      <c r="AK32" s="821">
        <v>7</v>
      </c>
      <c r="AL32" s="817"/>
      <c r="AM32" s="817"/>
      <c r="AN32" s="817"/>
      <c r="AO32" s="817"/>
      <c r="AP32" s="817" t="s">
        <v>585</v>
      </c>
      <c r="AQ32" s="817"/>
      <c r="AR32" s="817"/>
      <c r="AS32" s="817"/>
      <c r="AT32" s="817"/>
      <c r="AU32" s="817" t="s">
        <v>585</v>
      </c>
      <c r="AV32" s="817"/>
      <c r="AW32" s="817"/>
      <c r="AX32" s="817"/>
      <c r="AY32" s="817"/>
      <c r="AZ32" s="818" t="s">
        <v>585</v>
      </c>
      <c r="BA32" s="818"/>
      <c r="BB32" s="818"/>
      <c r="BC32" s="818"/>
      <c r="BD32" s="818"/>
      <c r="BE32" s="819"/>
      <c r="BF32" s="819"/>
      <c r="BG32" s="819"/>
      <c r="BH32" s="819"/>
      <c r="BI32" s="820"/>
      <c r="BJ32" s="226"/>
      <c r="BK32" s="226"/>
      <c r="BL32" s="226"/>
      <c r="BM32" s="226"/>
      <c r="BN32" s="226"/>
      <c r="BO32" s="236"/>
      <c r="BP32" s="236"/>
      <c r="BQ32" s="233">
        <v>26</v>
      </c>
      <c r="BR32" s="234"/>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7">
        <v>6</v>
      </c>
      <c r="B33" s="767" t="s">
        <v>415</v>
      </c>
      <c r="C33" s="768"/>
      <c r="D33" s="768"/>
      <c r="E33" s="768"/>
      <c r="F33" s="768"/>
      <c r="G33" s="768"/>
      <c r="H33" s="768"/>
      <c r="I33" s="768"/>
      <c r="J33" s="768"/>
      <c r="K33" s="768"/>
      <c r="L33" s="768"/>
      <c r="M33" s="768"/>
      <c r="N33" s="768"/>
      <c r="O33" s="768"/>
      <c r="P33" s="769"/>
      <c r="Q33" s="770">
        <v>203</v>
      </c>
      <c r="R33" s="771"/>
      <c r="S33" s="771"/>
      <c r="T33" s="771"/>
      <c r="U33" s="771"/>
      <c r="V33" s="771">
        <v>203</v>
      </c>
      <c r="W33" s="771"/>
      <c r="X33" s="771"/>
      <c r="Y33" s="771"/>
      <c r="Z33" s="771"/>
      <c r="AA33" s="771" t="s">
        <v>585</v>
      </c>
      <c r="AB33" s="771"/>
      <c r="AC33" s="771"/>
      <c r="AD33" s="771"/>
      <c r="AE33" s="772"/>
      <c r="AF33" s="773" t="s">
        <v>147</v>
      </c>
      <c r="AG33" s="774"/>
      <c r="AH33" s="774"/>
      <c r="AI33" s="774"/>
      <c r="AJ33" s="775"/>
      <c r="AK33" s="821">
        <v>39</v>
      </c>
      <c r="AL33" s="817"/>
      <c r="AM33" s="817"/>
      <c r="AN33" s="817"/>
      <c r="AO33" s="817"/>
      <c r="AP33" s="817">
        <v>779</v>
      </c>
      <c r="AQ33" s="817"/>
      <c r="AR33" s="817"/>
      <c r="AS33" s="817"/>
      <c r="AT33" s="817"/>
      <c r="AU33" s="817">
        <v>360</v>
      </c>
      <c r="AV33" s="817"/>
      <c r="AW33" s="817"/>
      <c r="AX33" s="817"/>
      <c r="AY33" s="817"/>
      <c r="AZ33" s="818" t="s">
        <v>585</v>
      </c>
      <c r="BA33" s="818"/>
      <c r="BB33" s="818"/>
      <c r="BC33" s="818"/>
      <c r="BD33" s="818"/>
      <c r="BE33" s="819" t="s">
        <v>416</v>
      </c>
      <c r="BF33" s="819"/>
      <c r="BG33" s="819"/>
      <c r="BH33" s="819"/>
      <c r="BI33" s="820"/>
      <c r="BJ33" s="226"/>
      <c r="BK33" s="226"/>
      <c r="BL33" s="226"/>
      <c r="BM33" s="226"/>
      <c r="BN33" s="226"/>
      <c r="BO33" s="236"/>
      <c r="BP33" s="236"/>
      <c r="BQ33" s="233">
        <v>27</v>
      </c>
      <c r="BR33" s="234"/>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7">
        <v>7</v>
      </c>
      <c r="B34" s="767" t="s">
        <v>417</v>
      </c>
      <c r="C34" s="768"/>
      <c r="D34" s="768"/>
      <c r="E34" s="768"/>
      <c r="F34" s="768"/>
      <c r="G34" s="768"/>
      <c r="H34" s="768"/>
      <c r="I34" s="768"/>
      <c r="J34" s="768"/>
      <c r="K34" s="768"/>
      <c r="L34" s="768"/>
      <c r="M34" s="768"/>
      <c r="N34" s="768"/>
      <c r="O34" s="768"/>
      <c r="P34" s="769"/>
      <c r="Q34" s="770">
        <v>50</v>
      </c>
      <c r="R34" s="771"/>
      <c r="S34" s="771"/>
      <c r="T34" s="771"/>
      <c r="U34" s="771"/>
      <c r="V34" s="771">
        <v>50</v>
      </c>
      <c r="W34" s="771"/>
      <c r="X34" s="771"/>
      <c r="Y34" s="771"/>
      <c r="Z34" s="771"/>
      <c r="AA34" s="771" t="s">
        <v>585</v>
      </c>
      <c r="AB34" s="771"/>
      <c r="AC34" s="771"/>
      <c r="AD34" s="771"/>
      <c r="AE34" s="772"/>
      <c r="AF34" s="773" t="s">
        <v>147</v>
      </c>
      <c r="AG34" s="774"/>
      <c r="AH34" s="774"/>
      <c r="AI34" s="774"/>
      <c r="AJ34" s="775"/>
      <c r="AK34" s="821">
        <v>26</v>
      </c>
      <c r="AL34" s="817"/>
      <c r="AM34" s="817"/>
      <c r="AN34" s="817"/>
      <c r="AO34" s="817"/>
      <c r="AP34" s="817">
        <v>146</v>
      </c>
      <c r="AQ34" s="817"/>
      <c r="AR34" s="817"/>
      <c r="AS34" s="817"/>
      <c r="AT34" s="817"/>
      <c r="AU34" s="817">
        <v>124</v>
      </c>
      <c r="AV34" s="817"/>
      <c r="AW34" s="817"/>
      <c r="AX34" s="817"/>
      <c r="AY34" s="817"/>
      <c r="AZ34" s="818" t="s">
        <v>585</v>
      </c>
      <c r="BA34" s="818"/>
      <c r="BB34" s="818"/>
      <c r="BC34" s="818"/>
      <c r="BD34" s="818"/>
      <c r="BE34" s="819" t="s">
        <v>416</v>
      </c>
      <c r="BF34" s="819"/>
      <c r="BG34" s="819"/>
      <c r="BH34" s="819"/>
      <c r="BI34" s="820"/>
      <c r="BJ34" s="226"/>
      <c r="BK34" s="226"/>
      <c r="BL34" s="226"/>
      <c r="BM34" s="226"/>
      <c r="BN34" s="226"/>
      <c r="BO34" s="236"/>
      <c r="BP34" s="236"/>
      <c r="BQ34" s="233">
        <v>28</v>
      </c>
      <c r="BR34" s="234"/>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7">
        <v>8</v>
      </c>
      <c r="B35" s="767" t="s">
        <v>418</v>
      </c>
      <c r="C35" s="768"/>
      <c r="D35" s="768"/>
      <c r="E35" s="768"/>
      <c r="F35" s="768"/>
      <c r="G35" s="768"/>
      <c r="H35" s="768"/>
      <c r="I35" s="768"/>
      <c r="J35" s="768"/>
      <c r="K35" s="768"/>
      <c r="L35" s="768"/>
      <c r="M35" s="768"/>
      <c r="N35" s="768"/>
      <c r="O35" s="768"/>
      <c r="P35" s="769"/>
      <c r="Q35" s="770">
        <v>30</v>
      </c>
      <c r="R35" s="771"/>
      <c r="S35" s="771"/>
      <c r="T35" s="771"/>
      <c r="U35" s="771"/>
      <c r="V35" s="771">
        <v>30</v>
      </c>
      <c r="W35" s="771"/>
      <c r="X35" s="771"/>
      <c r="Y35" s="771"/>
      <c r="Z35" s="771"/>
      <c r="AA35" s="771" t="s">
        <v>585</v>
      </c>
      <c r="AB35" s="771"/>
      <c r="AC35" s="771"/>
      <c r="AD35" s="771"/>
      <c r="AE35" s="772"/>
      <c r="AF35" s="773" t="s">
        <v>399</v>
      </c>
      <c r="AG35" s="774"/>
      <c r="AH35" s="774"/>
      <c r="AI35" s="774"/>
      <c r="AJ35" s="775"/>
      <c r="AK35" s="821">
        <v>19</v>
      </c>
      <c r="AL35" s="817"/>
      <c r="AM35" s="817"/>
      <c r="AN35" s="817"/>
      <c r="AO35" s="817"/>
      <c r="AP35" s="817">
        <v>180</v>
      </c>
      <c r="AQ35" s="817"/>
      <c r="AR35" s="817"/>
      <c r="AS35" s="817"/>
      <c r="AT35" s="817"/>
      <c r="AU35" s="817">
        <v>180</v>
      </c>
      <c r="AV35" s="817"/>
      <c r="AW35" s="817"/>
      <c r="AX35" s="817"/>
      <c r="AY35" s="817"/>
      <c r="AZ35" s="818" t="s">
        <v>585</v>
      </c>
      <c r="BA35" s="818"/>
      <c r="BB35" s="818"/>
      <c r="BC35" s="818"/>
      <c r="BD35" s="818"/>
      <c r="BE35" s="819" t="s">
        <v>416</v>
      </c>
      <c r="BF35" s="819"/>
      <c r="BG35" s="819"/>
      <c r="BH35" s="819"/>
      <c r="BI35" s="820"/>
      <c r="BJ35" s="226"/>
      <c r="BK35" s="226"/>
      <c r="BL35" s="226"/>
      <c r="BM35" s="226"/>
      <c r="BN35" s="226"/>
      <c r="BO35" s="236"/>
      <c r="BP35" s="236"/>
      <c r="BQ35" s="233">
        <v>29</v>
      </c>
      <c r="BR35" s="234"/>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7">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6"/>
      <c r="BP36" s="236"/>
      <c r="BQ36" s="233">
        <v>30</v>
      </c>
      <c r="BR36" s="234"/>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7">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6"/>
      <c r="BP37" s="236"/>
      <c r="BQ37" s="233">
        <v>31</v>
      </c>
      <c r="BR37" s="234"/>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7">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6"/>
      <c r="BP38" s="236"/>
      <c r="BQ38" s="233">
        <v>32</v>
      </c>
      <c r="BR38" s="234"/>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7">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6"/>
      <c r="BP39" s="236"/>
      <c r="BQ39" s="233">
        <v>33</v>
      </c>
      <c r="BR39" s="234"/>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3">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6"/>
      <c r="BP40" s="236"/>
      <c r="BQ40" s="233">
        <v>34</v>
      </c>
      <c r="BR40" s="234"/>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3">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6"/>
      <c r="BP41" s="236"/>
      <c r="BQ41" s="233">
        <v>35</v>
      </c>
      <c r="BR41" s="234"/>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3">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6"/>
      <c r="BP42" s="236"/>
      <c r="BQ42" s="233">
        <v>36</v>
      </c>
      <c r="BR42" s="234"/>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3">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6"/>
      <c r="BP43" s="236"/>
      <c r="BQ43" s="233">
        <v>37</v>
      </c>
      <c r="BR43" s="234"/>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3">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6"/>
      <c r="BP44" s="236"/>
      <c r="BQ44" s="233">
        <v>38</v>
      </c>
      <c r="BR44" s="234"/>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3">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6"/>
      <c r="BP45" s="236"/>
      <c r="BQ45" s="233">
        <v>39</v>
      </c>
      <c r="BR45" s="234"/>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3">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6"/>
      <c r="BP46" s="236"/>
      <c r="BQ46" s="233">
        <v>40</v>
      </c>
      <c r="BR46" s="234"/>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3">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6"/>
      <c r="BP47" s="236"/>
      <c r="BQ47" s="233">
        <v>41</v>
      </c>
      <c r="BR47" s="234"/>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3">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6"/>
      <c r="BP48" s="236"/>
      <c r="BQ48" s="233">
        <v>42</v>
      </c>
      <c r="BR48" s="234"/>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3">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6"/>
      <c r="BP49" s="236"/>
      <c r="BQ49" s="233">
        <v>43</v>
      </c>
      <c r="BR49" s="234"/>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3">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6"/>
      <c r="BP50" s="236"/>
      <c r="BQ50" s="233">
        <v>44</v>
      </c>
      <c r="BR50" s="234"/>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3">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6"/>
      <c r="BP51" s="236"/>
      <c r="BQ51" s="233">
        <v>45</v>
      </c>
      <c r="BR51" s="234"/>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3">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6"/>
      <c r="BP52" s="236"/>
      <c r="BQ52" s="233">
        <v>46</v>
      </c>
      <c r="BR52" s="234"/>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3">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6"/>
      <c r="BP53" s="236"/>
      <c r="BQ53" s="233">
        <v>47</v>
      </c>
      <c r="BR53" s="234"/>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3">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6"/>
      <c r="BP54" s="236"/>
      <c r="BQ54" s="233">
        <v>48</v>
      </c>
      <c r="BR54" s="234"/>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3">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6"/>
      <c r="BP55" s="236"/>
      <c r="BQ55" s="233">
        <v>49</v>
      </c>
      <c r="BR55" s="234"/>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3">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6"/>
      <c r="BP56" s="236"/>
      <c r="BQ56" s="233">
        <v>50</v>
      </c>
      <c r="BR56" s="234"/>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3">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6"/>
      <c r="BP57" s="236"/>
      <c r="BQ57" s="233">
        <v>51</v>
      </c>
      <c r="BR57" s="234"/>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3">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6"/>
      <c r="BP58" s="236"/>
      <c r="BQ58" s="233">
        <v>52</v>
      </c>
      <c r="BR58" s="234"/>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3">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6"/>
      <c r="BP59" s="236"/>
      <c r="BQ59" s="233">
        <v>53</v>
      </c>
      <c r="BR59" s="234"/>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3">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6"/>
      <c r="BP60" s="236"/>
      <c r="BQ60" s="233">
        <v>54</v>
      </c>
      <c r="BR60" s="234"/>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3">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6"/>
      <c r="BP61" s="236"/>
      <c r="BQ61" s="233">
        <v>55</v>
      </c>
      <c r="BR61" s="234"/>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3">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419</v>
      </c>
      <c r="BK62" s="793"/>
      <c r="BL62" s="793"/>
      <c r="BM62" s="793"/>
      <c r="BN62" s="794"/>
      <c r="BO62" s="236"/>
      <c r="BP62" s="236"/>
      <c r="BQ62" s="233">
        <v>56</v>
      </c>
      <c r="BR62" s="234"/>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5" t="s">
        <v>397</v>
      </c>
      <c r="B63" s="776" t="s">
        <v>420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90</v>
      </c>
      <c r="AG63" s="831"/>
      <c r="AH63" s="831"/>
      <c r="AI63" s="831"/>
      <c r="AJ63" s="832"/>
      <c r="AK63" s="833"/>
      <c r="AL63" s="828"/>
      <c r="AM63" s="828"/>
      <c r="AN63" s="828"/>
      <c r="AO63" s="828"/>
      <c r="AP63" s="831">
        <v>1105</v>
      </c>
      <c r="AQ63" s="831"/>
      <c r="AR63" s="831"/>
      <c r="AS63" s="831"/>
      <c r="AT63" s="831"/>
      <c r="AU63" s="831">
        <v>664</v>
      </c>
      <c r="AV63" s="831"/>
      <c r="AW63" s="831"/>
      <c r="AX63" s="831"/>
      <c r="AY63" s="831"/>
      <c r="AZ63" s="835"/>
      <c r="BA63" s="835"/>
      <c r="BB63" s="835"/>
      <c r="BC63" s="835"/>
      <c r="BD63" s="835"/>
      <c r="BE63" s="836"/>
      <c r="BF63" s="836"/>
      <c r="BG63" s="836"/>
      <c r="BH63" s="836"/>
      <c r="BI63" s="837"/>
      <c r="BJ63" s="838" t="s">
        <v>147</v>
      </c>
      <c r="BK63" s="839"/>
      <c r="BL63" s="839"/>
      <c r="BM63" s="839"/>
      <c r="BN63" s="840"/>
      <c r="BO63" s="236"/>
      <c r="BP63" s="236"/>
      <c r="BQ63" s="233">
        <v>57</v>
      </c>
      <c r="BR63" s="234"/>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421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422</v>
      </c>
      <c r="B66" s="715"/>
      <c r="C66" s="715"/>
      <c r="D66" s="715"/>
      <c r="E66" s="715"/>
      <c r="F66" s="715"/>
      <c r="G66" s="715"/>
      <c r="H66" s="715"/>
      <c r="I66" s="715"/>
      <c r="J66" s="715"/>
      <c r="K66" s="715"/>
      <c r="L66" s="715"/>
      <c r="M66" s="715"/>
      <c r="N66" s="715"/>
      <c r="O66" s="715"/>
      <c r="P66" s="716"/>
      <c r="Q66" s="720" t="s">
        <v>423</v>
      </c>
      <c r="R66" s="721"/>
      <c r="S66" s="721"/>
      <c r="T66" s="721"/>
      <c r="U66" s="722"/>
      <c r="V66" s="720" t="s">
        <v>403</v>
      </c>
      <c r="W66" s="721"/>
      <c r="X66" s="721"/>
      <c r="Y66" s="721"/>
      <c r="Z66" s="722"/>
      <c r="AA66" s="720" t="s">
        <v>424</v>
      </c>
      <c r="AB66" s="721"/>
      <c r="AC66" s="721"/>
      <c r="AD66" s="721"/>
      <c r="AE66" s="722"/>
      <c r="AF66" s="841" t="s">
        <v>425</v>
      </c>
      <c r="AG66" s="802"/>
      <c r="AH66" s="802"/>
      <c r="AI66" s="802"/>
      <c r="AJ66" s="842"/>
      <c r="AK66" s="720" t="s">
        <v>426</v>
      </c>
      <c r="AL66" s="715"/>
      <c r="AM66" s="715"/>
      <c r="AN66" s="715"/>
      <c r="AO66" s="716"/>
      <c r="AP66" s="720" t="s">
        <v>427</v>
      </c>
      <c r="AQ66" s="721"/>
      <c r="AR66" s="721"/>
      <c r="AS66" s="721"/>
      <c r="AT66" s="722"/>
      <c r="AU66" s="720" t="s">
        <v>428</v>
      </c>
      <c r="AV66" s="721"/>
      <c r="AW66" s="721"/>
      <c r="AX66" s="721"/>
      <c r="AY66" s="722"/>
      <c r="AZ66" s="720" t="s">
        <v>385</v>
      </c>
      <c r="BA66" s="721"/>
      <c r="BB66" s="721"/>
      <c r="BC66" s="721"/>
      <c r="BD66" s="727"/>
      <c r="BE66" s="236"/>
      <c r="BF66" s="236"/>
      <c r="BG66" s="236"/>
      <c r="BH66" s="236"/>
      <c r="BI66" s="236"/>
      <c r="BJ66" s="236"/>
      <c r="BK66" s="236"/>
      <c r="BL66" s="236"/>
      <c r="BM66" s="236"/>
      <c r="BN66" s="236"/>
      <c r="BO66" s="236"/>
      <c r="BP66" s="236"/>
      <c r="BQ66" s="233">
        <v>60</v>
      </c>
      <c r="BR66" s="238"/>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6"/>
      <c r="BF67" s="236"/>
      <c r="BG67" s="236"/>
      <c r="BH67" s="236"/>
      <c r="BI67" s="236"/>
      <c r="BJ67" s="236"/>
      <c r="BK67" s="236"/>
      <c r="BL67" s="236"/>
      <c r="BM67" s="236"/>
      <c r="BN67" s="236"/>
      <c r="BO67" s="236"/>
      <c r="BP67" s="236"/>
      <c r="BQ67" s="233">
        <v>61</v>
      </c>
      <c r="BR67" s="238"/>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1">
        <v>1</v>
      </c>
      <c r="B68" s="856" t="s">
        <v>586</v>
      </c>
      <c r="C68" s="857"/>
      <c r="D68" s="857"/>
      <c r="E68" s="857"/>
      <c r="F68" s="857"/>
      <c r="G68" s="857"/>
      <c r="H68" s="857"/>
      <c r="I68" s="857"/>
      <c r="J68" s="857"/>
      <c r="K68" s="857"/>
      <c r="L68" s="857"/>
      <c r="M68" s="857"/>
      <c r="N68" s="857"/>
      <c r="O68" s="857"/>
      <c r="P68" s="858"/>
      <c r="Q68" s="859">
        <v>3213</v>
      </c>
      <c r="R68" s="853"/>
      <c r="S68" s="853"/>
      <c r="T68" s="853"/>
      <c r="U68" s="853"/>
      <c r="V68" s="853">
        <v>3050</v>
      </c>
      <c r="W68" s="853"/>
      <c r="X68" s="853"/>
      <c r="Y68" s="853"/>
      <c r="Z68" s="853"/>
      <c r="AA68" s="853">
        <v>163</v>
      </c>
      <c r="AB68" s="853"/>
      <c r="AC68" s="853"/>
      <c r="AD68" s="853"/>
      <c r="AE68" s="853"/>
      <c r="AF68" s="853">
        <v>5</v>
      </c>
      <c r="AG68" s="853"/>
      <c r="AH68" s="853"/>
      <c r="AI68" s="853"/>
      <c r="AJ68" s="853"/>
      <c r="AK68" s="853" t="s">
        <v>519</v>
      </c>
      <c r="AL68" s="853"/>
      <c r="AM68" s="853"/>
      <c r="AN68" s="853"/>
      <c r="AO68" s="853"/>
      <c r="AP68" s="853">
        <v>2</v>
      </c>
      <c r="AQ68" s="853"/>
      <c r="AR68" s="853"/>
      <c r="AS68" s="853"/>
      <c r="AT68" s="853"/>
      <c r="AU68" s="853">
        <v>2</v>
      </c>
      <c r="AV68" s="853"/>
      <c r="AW68" s="853"/>
      <c r="AX68" s="853"/>
      <c r="AY68" s="853"/>
      <c r="AZ68" s="854"/>
      <c r="BA68" s="854"/>
      <c r="BB68" s="854"/>
      <c r="BC68" s="854"/>
      <c r="BD68" s="855"/>
      <c r="BE68" s="236"/>
      <c r="BF68" s="236"/>
      <c r="BG68" s="236"/>
      <c r="BH68" s="236"/>
      <c r="BI68" s="236"/>
      <c r="BJ68" s="236"/>
      <c r="BK68" s="236"/>
      <c r="BL68" s="236"/>
      <c r="BM68" s="236"/>
      <c r="BN68" s="236"/>
      <c r="BO68" s="236"/>
      <c r="BP68" s="236"/>
      <c r="BQ68" s="233">
        <v>62</v>
      </c>
      <c r="BR68" s="238"/>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3">
        <v>2</v>
      </c>
      <c r="B69" s="860" t="s">
        <v>587</v>
      </c>
      <c r="C69" s="861"/>
      <c r="D69" s="861"/>
      <c r="E69" s="861"/>
      <c r="F69" s="861"/>
      <c r="G69" s="861"/>
      <c r="H69" s="861"/>
      <c r="I69" s="861"/>
      <c r="J69" s="861"/>
      <c r="K69" s="861"/>
      <c r="L69" s="861"/>
      <c r="M69" s="861"/>
      <c r="N69" s="861"/>
      <c r="O69" s="861"/>
      <c r="P69" s="862"/>
      <c r="Q69" s="863">
        <v>130</v>
      </c>
      <c r="R69" s="817"/>
      <c r="S69" s="817"/>
      <c r="T69" s="817"/>
      <c r="U69" s="817"/>
      <c r="V69" s="817">
        <v>129</v>
      </c>
      <c r="W69" s="817"/>
      <c r="X69" s="817"/>
      <c r="Y69" s="817"/>
      <c r="Z69" s="817"/>
      <c r="AA69" s="817" t="s">
        <v>585</v>
      </c>
      <c r="AB69" s="817"/>
      <c r="AC69" s="817"/>
      <c r="AD69" s="817"/>
      <c r="AE69" s="817"/>
      <c r="AF69" s="817">
        <v>0</v>
      </c>
      <c r="AG69" s="817"/>
      <c r="AH69" s="817"/>
      <c r="AI69" s="817"/>
      <c r="AJ69" s="817"/>
      <c r="AK69" s="817">
        <v>110</v>
      </c>
      <c r="AL69" s="817"/>
      <c r="AM69" s="817"/>
      <c r="AN69" s="817"/>
      <c r="AO69" s="817"/>
      <c r="AP69" s="817" t="s">
        <v>519</v>
      </c>
      <c r="AQ69" s="817"/>
      <c r="AR69" s="817"/>
      <c r="AS69" s="817"/>
      <c r="AT69" s="817"/>
      <c r="AU69" s="817" t="s">
        <v>519</v>
      </c>
      <c r="AV69" s="817"/>
      <c r="AW69" s="817"/>
      <c r="AX69" s="817"/>
      <c r="AY69" s="817"/>
      <c r="AZ69" s="819"/>
      <c r="BA69" s="819"/>
      <c r="BB69" s="819"/>
      <c r="BC69" s="819"/>
      <c r="BD69" s="820"/>
      <c r="BE69" s="236"/>
      <c r="BF69" s="236"/>
      <c r="BG69" s="236"/>
      <c r="BH69" s="236"/>
      <c r="BI69" s="236"/>
      <c r="BJ69" s="236"/>
      <c r="BK69" s="236"/>
      <c r="BL69" s="236"/>
      <c r="BM69" s="236"/>
      <c r="BN69" s="236"/>
      <c r="BO69" s="236"/>
      <c r="BP69" s="236"/>
      <c r="BQ69" s="233">
        <v>63</v>
      </c>
      <c r="BR69" s="238"/>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3">
        <v>3</v>
      </c>
      <c r="B70" s="860" t="s">
        <v>588</v>
      </c>
      <c r="C70" s="861"/>
      <c r="D70" s="861"/>
      <c r="E70" s="861"/>
      <c r="F70" s="861"/>
      <c r="G70" s="861"/>
      <c r="H70" s="861"/>
      <c r="I70" s="861"/>
      <c r="J70" s="861"/>
      <c r="K70" s="861"/>
      <c r="L70" s="861"/>
      <c r="M70" s="861"/>
      <c r="N70" s="861"/>
      <c r="O70" s="861"/>
      <c r="P70" s="862"/>
      <c r="Q70" s="863">
        <v>9550</v>
      </c>
      <c r="R70" s="817"/>
      <c r="S70" s="817"/>
      <c r="T70" s="817"/>
      <c r="U70" s="817"/>
      <c r="V70" s="817">
        <v>9491</v>
      </c>
      <c r="W70" s="817"/>
      <c r="X70" s="817"/>
      <c r="Y70" s="817"/>
      <c r="Z70" s="817"/>
      <c r="AA70" s="817">
        <v>59</v>
      </c>
      <c r="AB70" s="817"/>
      <c r="AC70" s="817"/>
      <c r="AD70" s="817"/>
      <c r="AE70" s="817"/>
      <c r="AF70" s="817">
        <v>59</v>
      </c>
      <c r="AG70" s="817"/>
      <c r="AH70" s="817"/>
      <c r="AI70" s="817"/>
      <c r="AJ70" s="817"/>
      <c r="AK70" s="817">
        <v>78</v>
      </c>
      <c r="AL70" s="817"/>
      <c r="AM70" s="817"/>
      <c r="AN70" s="817"/>
      <c r="AO70" s="817"/>
      <c r="AP70" s="817" t="s">
        <v>519</v>
      </c>
      <c r="AQ70" s="817"/>
      <c r="AR70" s="817"/>
      <c r="AS70" s="817"/>
      <c r="AT70" s="817"/>
      <c r="AU70" s="817" t="s">
        <v>519</v>
      </c>
      <c r="AV70" s="817"/>
      <c r="AW70" s="817"/>
      <c r="AX70" s="817"/>
      <c r="AY70" s="817"/>
      <c r="AZ70" s="819"/>
      <c r="BA70" s="819"/>
      <c r="BB70" s="819"/>
      <c r="BC70" s="819"/>
      <c r="BD70" s="820"/>
      <c r="BE70" s="236"/>
      <c r="BF70" s="236"/>
      <c r="BG70" s="236"/>
      <c r="BH70" s="236"/>
      <c r="BI70" s="236"/>
      <c r="BJ70" s="236"/>
      <c r="BK70" s="236"/>
      <c r="BL70" s="236"/>
      <c r="BM70" s="236"/>
      <c r="BN70" s="236"/>
      <c r="BO70" s="236"/>
      <c r="BP70" s="236"/>
      <c r="BQ70" s="233">
        <v>64</v>
      </c>
      <c r="BR70" s="238"/>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3">
        <v>4</v>
      </c>
      <c r="B71" s="860" t="s">
        <v>589</v>
      </c>
      <c r="C71" s="861"/>
      <c r="D71" s="861"/>
      <c r="E71" s="861"/>
      <c r="F71" s="861"/>
      <c r="G71" s="861"/>
      <c r="H71" s="861"/>
      <c r="I71" s="861"/>
      <c r="J71" s="861"/>
      <c r="K71" s="861"/>
      <c r="L71" s="861"/>
      <c r="M71" s="861"/>
      <c r="N71" s="861"/>
      <c r="O71" s="861"/>
      <c r="P71" s="862"/>
      <c r="Q71" s="863">
        <v>92</v>
      </c>
      <c r="R71" s="817"/>
      <c r="S71" s="817"/>
      <c r="T71" s="817"/>
      <c r="U71" s="817"/>
      <c r="V71" s="817">
        <v>78</v>
      </c>
      <c r="W71" s="817"/>
      <c r="X71" s="817"/>
      <c r="Y71" s="817"/>
      <c r="Z71" s="817"/>
      <c r="AA71" s="817">
        <v>14</v>
      </c>
      <c r="AB71" s="817"/>
      <c r="AC71" s="817"/>
      <c r="AD71" s="817"/>
      <c r="AE71" s="817"/>
      <c r="AF71" s="817">
        <v>14</v>
      </c>
      <c r="AG71" s="817"/>
      <c r="AH71" s="817"/>
      <c r="AI71" s="817"/>
      <c r="AJ71" s="817"/>
      <c r="AK71" s="817">
        <v>20</v>
      </c>
      <c r="AL71" s="817"/>
      <c r="AM71" s="817"/>
      <c r="AN71" s="817"/>
      <c r="AO71" s="817"/>
      <c r="AP71" s="817" t="s">
        <v>519</v>
      </c>
      <c r="AQ71" s="817"/>
      <c r="AR71" s="817"/>
      <c r="AS71" s="817"/>
      <c r="AT71" s="817"/>
      <c r="AU71" s="817" t="s">
        <v>519</v>
      </c>
      <c r="AV71" s="817"/>
      <c r="AW71" s="817"/>
      <c r="AX71" s="817"/>
      <c r="AY71" s="817"/>
      <c r="AZ71" s="819"/>
      <c r="BA71" s="819"/>
      <c r="BB71" s="819"/>
      <c r="BC71" s="819"/>
      <c r="BD71" s="820"/>
      <c r="BE71" s="236"/>
      <c r="BF71" s="236"/>
      <c r="BG71" s="236"/>
      <c r="BH71" s="236"/>
      <c r="BI71" s="236"/>
      <c r="BJ71" s="236"/>
      <c r="BK71" s="236"/>
      <c r="BL71" s="236"/>
      <c r="BM71" s="236"/>
      <c r="BN71" s="236"/>
      <c r="BO71" s="236"/>
      <c r="BP71" s="236"/>
      <c r="BQ71" s="233">
        <v>65</v>
      </c>
      <c r="BR71" s="238"/>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3">
        <v>5</v>
      </c>
      <c r="B72" s="860" t="s">
        <v>590</v>
      </c>
      <c r="C72" s="861"/>
      <c r="D72" s="861"/>
      <c r="E72" s="861"/>
      <c r="F72" s="861"/>
      <c r="G72" s="861"/>
      <c r="H72" s="861"/>
      <c r="I72" s="861"/>
      <c r="J72" s="861"/>
      <c r="K72" s="861"/>
      <c r="L72" s="861"/>
      <c r="M72" s="861"/>
      <c r="N72" s="861"/>
      <c r="O72" s="861"/>
      <c r="P72" s="862"/>
      <c r="Q72" s="863">
        <v>193</v>
      </c>
      <c r="R72" s="817"/>
      <c r="S72" s="817"/>
      <c r="T72" s="817"/>
      <c r="U72" s="817"/>
      <c r="V72" s="817">
        <v>184</v>
      </c>
      <c r="W72" s="817"/>
      <c r="X72" s="817"/>
      <c r="Y72" s="817"/>
      <c r="Z72" s="817"/>
      <c r="AA72" s="817">
        <v>9</v>
      </c>
      <c r="AB72" s="817"/>
      <c r="AC72" s="817"/>
      <c r="AD72" s="817"/>
      <c r="AE72" s="817"/>
      <c r="AF72" s="817">
        <v>9</v>
      </c>
      <c r="AG72" s="817"/>
      <c r="AH72" s="817"/>
      <c r="AI72" s="817"/>
      <c r="AJ72" s="817"/>
      <c r="AK72" s="817">
        <v>6</v>
      </c>
      <c r="AL72" s="817"/>
      <c r="AM72" s="817"/>
      <c r="AN72" s="817"/>
      <c r="AO72" s="817"/>
      <c r="AP72" s="817" t="s">
        <v>519</v>
      </c>
      <c r="AQ72" s="817"/>
      <c r="AR72" s="817"/>
      <c r="AS72" s="817"/>
      <c r="AT72" s="817"/>
      <c r="AU72" s="817" t="s">
        <v>519</v>
      </c>
      <c r="AV72" s="817"/>
      <c r="AW72" s="817"/>
      <c r="AX72" s="817"/>
      <c r="AY72" s="817"/>
      <c r="AZ72" s="819"/>
      <c r="BA72" s="819"/>
      <c r="BB72" s="819"/>
      <c r="BC72" s="819"/>
      <c r="BD72" s="820"/>
      <c r="BE72" s="236"/>
      <c r="BF72" s="236"/>
      <c r="BG72" s="236"/>
      <c r="BH72" s="236"/>
      <c r="BI72" s="236"/>
      <c r="BJ72" s="236"/>
      <c r="BK72" s="236"/>
      <c r="BL72" s="236"/>
      <c r="BM72" s="236"/>
      <c r="BN72" s="236"/>
      <c r="BO72" s="236"/>
      <c r="BP72" s="236"/>
      <c r="BQ72" s="233">
        <v>66</v>
      </c>
      <c r="BR72" s="238"/>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3">
        <v>6</v>
      </c>
      <c r="B73" s="860" t="s">
        <v>591</v>
      </c>
      <c r="C73" s="861"/>
      <c r="D73" s="861"/>
      <c r="E73" s="861"/>
      <c r="F73" s="861"/>
      <c r="G73" s="861"/>
      <c r="H73" s="861"/>
      <c r="I73" s="861"/>
      <c r="J73" s="861"/>
      <c r="K73" s="861"/>
      <c r="L73" s="861"/>
      <c r="M73" s="861"/>
      <c r="N73" s="861"/>
      <c r="O73" s="861"/>
      <c r="P73" s="862"/>
      <c r="Q73" s="863">
        <v>161734</v>
      </c>
      <c r="R73" s="817"/>
      <c r="S73" s="817"/>
      <c r="T73" s="817"/>
      <c r="U73" s="817"/>
      <c r="V73" s="817">
        <v>159557</v>
      </c>
      <c r="W73" s="817"/>
      <c r="X73" s="817"/>
      <c r="Y73" s="817"/>
      <c r="Z73" s="817"/>
      <c r="AA73" s="817">
        <v>2176</v>
      </c>
      <c r="AB73" s="817"/>
      <c r="AC73" s="817"/>
      <c r="AD73" s="817"/>
      <c r="AE73" s="817"/>
      <c r="AF73" s="817">
        <v>2176</v>
      </c>
      <c r="AG73" s="817"/>
      <c r="AH73" s="817"/>
      <c r="AI73" s="817"/>
      <c r="AJ73" s="817"/>
      <c r="AK73" s="817">
        <v>380</v>
      </c>
      <c r="AL73" s="817"/>
      <c r="AM73" s="817"/>
      <c r="AN73" s="817"/>
      <c r="AO73" s="817"/>
      <c r="AP73" s="817" t="s">
        <v>519</v>
      </c>
      <c r="AQ73" s="817"/>
      <c r="AR73" s="817"/>
      <c r="AS73" s="817"/>
      <c r="AT73" s="817"/>
      <c r="AU73" s="817" t="s">
        <v>519</v>
      </c>
      <c r="AV73" s="817"/>
      <c r="AW73" s="817"/>
      <c r="AX73" s="817"/>
      <c r="AY73" s="817"/>
      <c r="AZ73" s="819"/>
      <c r="BA73" s="819"/>
      <c r="BB73" s="819"/>
      <c r="BC73" s="819"/>
      <c r="BD73" s="820"/>
      <c r="BE73" s="236"/>
      <c r="BF73" s="236"/>
      <c r="BG73" s="236"/>
      <c r="BH73" s="236"/>
      <c r="BI73" s="236"/>
      <c r="BJ73" s="236"/>
      <c r="BK73" s="236"/>
      <c r="BL73" s="236"/>
      <c r="BM73" s="236"/>
      <c r="BN73" s="236"/>
      <c r="BO73" s="236"/>
      <c r="BP73" s="236"/>
      <c r="BQ73" s="233">
        <v>67</v>
      </c>
      <c r="BR73" s="238"/>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3">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36"/>
      <c r="BF74" s="236"/>
      <c r="BG74" s="236"/>
      <c r="BH74" s="236"/>
      <c r="BI74" s="236"/>
      <c r="BJ74" s="236"/>
      <c r="BK74" s="236"/>
      <c r="BL74" s="236"/>
      <c r="BM74" s="236"/>
      <c r="BN74" s="236"/>
      <c r="BO74" s="236"/>
      <c r="BP74" s="236"/>
      <c r="BQ74" s="233">
        <v>68</v>
      </c>
      <c r="BR74" s="238"/>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3">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36"/>
      <c r="BF75" s="236"/>
      <c r="BG75" s="236"/>
      <c r="BH75" s="236"/>
      <c r="BI75" s="236"/>
      <c r="BJ75" s="236"/>
      <c r="BK75" s="236"/>
      <c r="BL75" s="236"/>
      <c r="BM75" s="236"/>
      <c r="BN75" s="236"/>
      <c r="BO75" s="236"/>
      <c r="BP75" s="236"/>
      <c r="BQ75" s="233">
        <v>69</v>
      </c>
      <c r="BR75" s="238"/>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3">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36"/>
      <c r="BF76" s="236"/>
      <c r="BG76" s="236"/>
      <c r="BH76" s="236"/>
      <c r="BI76" s="236"/>
      <c r="BJ76" s="236"/>
      <c r="BK76" s="236"/>
      <c r="BL76" s="236"/>
      <c r="BM76" s="236"/>
      <c r="BN76" s="236"/>
      <c r="BO76" s="236"/>
      <c r="BP76" s="236"/>
      <c r="BQ76" s="233">
        <v>70</v>
      </c>
      <c r="BR76" s="238"/>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3">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36"/>
      <c r="BF77" s="236"/>
      <c r="BG77" s="236"/>
      <c r="BH77" s="236"/>
      <c r="BI77" s="236"/>
      <c r="BJ77" s="236"/>
      <c r="BK77" s="236"/>
      <c r="BL77" s="236"/>
      <c r="BM77" s="236"/>
      <c r="BN77" s="236"/>
      <c r="BO77" s="236"/>
      <c r="BP77" s="236"/>
      <c r="BQ77" s="233">
        <v>71</v>
      </c>
      <c r="BR77" s="238"/>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3">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36"/>
      <c r="BF78" s="236"/>
      <c r="BG78" s="236"/>
      <c r="BH78" s="236"/>
      <c r="BI78" s="236"/>
      <c r="BJ78" s="224"/>
      <c r="BK78" s="224"/>
      <c r="BL78" s="224"/>
      <c r="BM78" s="224"/>
      <c r="BN78" s="224"/>
      <c r="BO78" s="236"/>
      <c r="BP78" s="236"/>
      <c r="BQ78" s="233">
        <v>72</v>
      </c>
      <c r="BR78" s="238"/>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3">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6"/>
      <c r="BF79" s="236"/>
      <c r="BG79" s="236"/>
      <c r="BH79" s="236"/>
      <c r="BI79" s="236"/>
      <c r="BJ79" s="224"/>
      <c r="BK79" s="224"/>
      <c r="BL79" s="224"/>
      <c r="BM79" s="224"/>
      <c r="BN79" s="224"/>
      <c r="BO79" s="236"/>
      <c r="BP79" s="236"/>
      <c r="BQ79" s="233">
        <v>73</v>
      </c>
      <c r="BR79" s="238"/>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3">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6"/>
      <c r="BF80" s="236"/>
      <c r="BG80" s="236"/>
      <c r="BH80" s="236"/>
      <c r="BI80" s="236"/>
      <c r="BJ80" s="236"/>
      <c r="BK80" s="236"/>
      <c r="BL80" s="236"/>
      <c r="BM80" s="236"/>
      <c r="BN80" s="236"/>
      <c r="BO80" s="236"/>
      <c r="BP80" s="236"/>
      <c r="BQ80" s="233">
        <v>74</v>
      </c>
      <c r="BR80" s="238"/>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3">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6"/>
      <c r="BF81" s="236"/>
      <c r="BG81" s="236"/>
      <c r="BH81" s="236"/>
      <c r="BI81" s="236"/>
      <c r="BJ81" s="236"/>
      <c r="BK81" s="236"/>
      <c r="BL81" s="236"/>
      <c r="BM81" s="236"/>
      <c r="BN81" s="236"/>
      <c r="BO81" s="236"/>
      <c r="BP81" s="236"/>
      <c r="BQ81" s="233">
        <v>75</v>
      </c>
      <c r="BR81" s="238"/>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3">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6"/>
      <c r="BF82" s="236"/>
      <c r="BG82" s="236"/>
      <c r="BH82" s="236"/>
      <c r="BI82" s="236"/>
      <c r="BJ82" s="236"/>
      <c r="BK82" s="236"/>
      <c r="BL82" s="236"/>
      <c r="BM82" s="236"/>
      <c r="BN82" s="236"/>
      <c r="BO82" s="236"/>
      <c r="BP82" s="236"/>
      <c r="BQ82" s="233">
        <v>76</v>
      </c>
      <c r="BR82" s="238"/>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3">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6"/>
      <c r="BF83" s="236"/>
      <c r="BG83" s="236"/>
      <c r="BH83" s="236"/>
      <c r="BI83" s="236"/>
      <c r="BJ83" s="236"/>
      <c r="BK83" s="236"/>
      <c r="BL83" s="236"/>
      <c r="BM83" s="236"/>
      <c r="BN83" s="236"/>
      <c r="BO83" s="236"/>
      <c r="BP83" s="236"/>
      <c r="BQ83" s="233">
        <v>77</v>
      </c>
      <c r="BR83" s="238"/>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3">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6"/>
      <c r="BF84" s="236"/>
      <c r="BG84" s="236"/>
      <c r="BH84" s="236"/>
      <c r="BI84" s="236"/>
      <c r="BJ84" s="236"/>
      <c r="BK84" s="236"/>
      <c r="BL84" s="236"/>
      <c r="BM84" s="236"/>
      <c r="BN84" s="236"/>
      <c r="BO84" s="236"/>
      <c r="BP84" s="236"/>
      <c r="BQ84" s="233">
        <v>78</v>
      </c>
      <c r="BR84" s="238"/>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3">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6"/>
      <c r="BF85" s="236"/>
      <c r="BG85" s="236"/>
      <c r="BH85" s="236"/>
      <c r="BI85" s="236"/>
      <c r="BJ85" s="236"/>
      <c r="BK85" s="236"/>
      <c r="BL85" s="236"/>
      <c r="BM85" s="236"/>
      <c r="BN85" s="236"/>
      <c r="BO85" s="236"/>
      <c r="BP85" s="236"/>
      <c r="BQ85" s="233">
        <v>79</v>
      </c>
      <c r="BR85" s="238"/>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3">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6"/>
      <c r="BF86" s="236"/>
      <c r="BG86" s="236"/>
      <c r="BH86" s="236"/>
      <c r="BI86" s="236"/>
      <c r="BJ86" s="236"/>
      <c r="BK86" s="236"/>
      <c r="BL86" s="236"/>
      <c r="BM86" s="236"/>
      <c r="BN86" s="236"/>
      <c r="BO86" s="236"/>
      <c r="BP86" s="236"/>
      <c r="BQ86" s="233">
        <v>80</v>
      </c>
      <c r="BR86" s="238"/>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9">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6"/>
      <c r="BF87" s="236"/>
      <c r="BG87" s="236"/>
      <c r="BH87" s="236"/>
      <c r="BI87" s="236"/>
      <c r="BJ87" s="236"/>
      <c r="BK87" s="236"/>
      <c r="BL87" s="236"/>
      <c r="BM87" s="236"/>
      <c r="BN87" s="236"/>
      <c r="BO87" s="236"/>
      <c r="BP87" s="236"/>
      <c r="BQ87" s="233">
        <v>81</v>
      </c>
      <c r="BR87" s="238"/>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5" t="s">
        <v>397</v>
      </c>
      <c r="B88" s="776" t="s">
        <v>429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2345</v>
      </c>
      <c r="AG88" s="831"/>
      <c r="AH88" s="831"/>
      <c r="AI88" s="831"/>
      <c r="AJ88" s="831"/>
      <c r="AK88" s="828"/>
      <c r="AL88" s="828"/>
      <c r="AM88" s="828"/>
      <c r="AN88" s="828"/>
      <c r="AO88" s="828"/>
      <c r="AP88" s="831">
        <v>2</v>
      </c>
      <c r="AQ88" s="831"/>
      <c r="AR88" s="831"/>
      <c r="AS88" s="831"/>
      <c r="AT88" s="831"/>
      <c r="AU88" s="831">
        <v>2</v>
      </c>
      <c r="AV88" s="831"/>
      <c r="AW88" s="831"/>
      <c r="AX88" s="831"/>
      <c r="AY88" s="831"/>
      <c r="AZ88" s="836"/>
      <c r="BA88" s="836"/>
      <c r="BB88" s="836"/>
      <c r="BC88" s="836"/>
      <c r="BD88" s="837"/>
      <c r="BE88" s="236"/>
      <c r="BF88" s="236"/>
      <c r="BG88" s="236"/>
      <c r="BH88" s="236"/>
      <c r="BI88" s="236"/>
      <c r="BJ88" s="236"/>
      <c r="BK88" s="236"/>
      <c r="BL88" s="236"/>
      <c r="BM88" s="236"/>
      <c r="BN88" s="236"/>
      <c r="BO88" s="236"/>
      <c r="BP88" s="236"/>
      <c r="BQ88" s="233">
        <v>82</v>
      </c>
      <c r="BR88" s="238"/>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397</v>
      </c>
      <c r="BR102" s="776" t="s">
        <v>430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110</v>
      </c>
      <c r="CS102" s="839"/>
      <c r="CT102" s="839"/>
      <c r="CU102" s="839"/>
      <c r="CV102" s="878"/>
      <c r="CW102" s="877">
        <v>62</v>
      </c>
      <c r="CX102" s="839"/>
      <c r="CY102" s="839"/>
      <c r="CZ102" s="839"/>
      <c r="DA102" s="878"/>
      <c r="DB102" s="877">
        <v>35</v>
      </c>
      <c r="DC102" s="839"/>
      <c r="DD102" s="839"/>
      <c r="DE102" s="839"/>
      <c r="DF102" s="878"/>
      <c r="DG102" s="877"/>
      <c r="DH102" s="839"/>
      <c r="DI102" s="839"/>
      <c r="DJ102" s="839"/>
      <c r="DK102" s="878"/>
      <c r="DL102" s="877">
        <v>498</v>
      </c>
      <c r="DM102" s="839"/>
      <c r="DN102" s="839"/>
      <c r="DO102" s="839"/>
      <c r="DP102" s="878"/>
      <c r="DQ102" s="877">
        <v>412</v>
      </c>
      <c r="DR102" s="839"/>
      <c r="DS102" s="839"/>
      <c r="DT102" s="839"/>
      <c r="DU102" s="878"/>
      <c r="DV102" s="776"/>
      <c r="DW102" s="777"/>
      <c r="DX102" s="777"/>
      <c r="DY102" s="777"/>
      <c r="DZ102" s="901"/>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02" t="s">
        <v>431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03" t="s">
        <v>432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433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434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435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436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437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438</v>
      </c>
      <c r="AB109" s="880"/>
      <c r="AC109" s="880"/>
      <c r="AD109" s="880"/>
      <c r="AE109" s="881"/>
      <c r="AF109" s="879" t="s">
        <v>439</v>
      </c>
      <c r="AG109" s="880"/>
      <c r="AH109" s="880"/>
      <c r="AI109" s="880"/>
      <c r="AJ109" s="881"/>
      <c r="AK109" s="879" t="s">
        <v>315</v>
      </c>
      <c r="AL109" s="880"/>
      <c r="AM109" s="880"/>
      <c r="AN109" s="880"/>
      <c r="AO109" s="881"/>
      <c r="AP109" s="879" t="s">
        <v>440</v>
      </c>
      <c r="AQ109" s="880"/>
      <c r="AR109" s="880"/>
      <c r="AS109" s="880"/>
      <c r="AT109" s="882"/>
      <c r="AU109" s="899" t="s">
        <v>437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438</v>
      </c>
      <c r="BR109" s="880"/>
      <c r="BS109" s="880"/>
      <c r="BT109" s="880"/>
      <c r="BU109" s="881"/>
      <c r="BV109" s="879" t="s">
        <v>439</v>
      </c>
      <c r="BW109" s="880"/>
      <c r="BX109" s="880"/>
      <c r="BY109" s="880"/>
      <c r="BZ109" s="881"/>
      <c r="CA109" s="879" t="s">
        <v>315</v>
      </c>
      <c r="CB109" s="880"/>
      <c r="CC109" s="880"/>
      <c r="CD109" s="880"/>
      <c r="CE109" s="881"/>
      <c r="CF109" s="900" t="s">
        <v>440</v>
      </c>
      <c r="CG109" s="900"/>
      <c r="CH109" s="900"/>
      <c r="CI109" s="900"/>
      <c r="CJ109" s="900"/>
      <c r="CK109" s="879" t="s">
        <v>441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438</v>
      </c>
      <c r="DH109" s="880"/>
      <c r="DI109" s="880"/>
      <c r="DJ109" s="880"/>
      <c r="DK109" s="881"/>
      <c r="DL109" s="879" t="s">
        <v>439</v>
      </c>
      <c r="DM109" s="880"/>
      <c r="DN109" s="880"/>
      <c r="DO109" s="880"/>
      <c r="DP109" s="881"/>
      <c r="DQ109" s="879" t="s">
        <v>315</v>
      </c>
      <c r="DR109" s="880"/>
      <c r="DS109" s="880"/>
      <c r="DT109" s="880"/>
      <c r="DU109" s="881"/>
      <c r="DV109" s="879" t="s">
        <v>440</v>
      </c>
      <c r="DW109" s="880"/>
      <c r="DX109" s="880"/>
      <c r="DY109" s="880"/>
      <c r="DZ109" s="882"/>
    </row>
    <row r="110" spans="1:131" s="224" customFormat="1" ht="26.25" customHeight="1" x14ac:dyDescent="0.2">
      <c r="A110" s="883" t="s">
        <v>442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466729</v>
      </c>
      <c r="AB110" s="887"/>
      <c r="AC110" s="887"/>
      <c r="AD110" s="887"/>
      <c r="AE110" s="888"/>
      <c r="AF110" s="889">
        <v>453370</v>
      </c>
      <c r="AG110" s="887"/>
      <c r="AH110" s="887"/>
      <c r="AI110" s="887"/>
      <c r="AJ110" s="888"/>
      <c r="AK110" s="889">
        <v>475680</v>
      </c>
      <c r="AL110" s="887"/>
      <c r="AM110" s="887"/>
      <c r="AN110" s="887"/>
      <c r="AO110" s="888"/>
      <c r="AP110" s="890">
        <v>23.7</v>
      </c>
      <c r="AQ110" s="891"/>
      <c r="AR110" s="891"/>
      <c r="AS110" s="891"/>
      <c r="AT110" s="892"/>
      <c r="AU110" s="893" t="s">
        <v>75</v>
      </c>
      <c r="AV110" s="894"/>
      <c r="AW110" s="894"/>
      <c r="AX110" s="894"/>
      <c r="AY110" s="894"/>
      <c r="AZ110" s="916" t="s">
        <v>443</v>
      </c>
      <c r="BA110" s="884"/>
      <c r="BB110" s="884"/>
      <c r="BC110" s="884"/>
      <c r="BD110" s="884"/>
      <c r="BE110" s="884"/>
      <c r="BF110" s="884"/>
      <c r="BG110" s="884"/>
      <c r="BH110" s="884"/>
      <c r="BI110" s="884"/>
      <c r="BJ110" s="884"/>
      <c r="BK110" s="884"/>
      <c r="BL110" s="884"/>
      <c r="BM110" s="884"/>
      <c r="BN110" s="884"/>
      <c r="BO110" s="884"/>
      <c r="BP110" s="885"/>
      <c r="BQ110" s="917">
        <v>5397182</v>
      </c>
      <c r="BR110" s="918"/>
      <c r="BS110" s="918"/>
      <c r="BT110" s="918"/>
      <c r="BU110" s="918"/>
      <c r="BV110" s="918">
        <v>5461351</v>
      </c>
      <c r="BW110" s="918"/>
      <c r="BX110" s="918"/>
      <c r="BY110" s="918"/>
      <c r="BZ110" s="918"/>
      <c r="CA110" s="918">
        <v>5268958</v>
      </c>
      <c r="CB110" s="918"/>
      <c r="CC110" s="918"/>
      <c r="CD110" s="918"/>
      <c r="CE110" s="918"/>
      <c r="CF110" s="931">
        <v>262.10000000000002</v>
      </c>
      <c r="CG110" s="932"/>
      <c r="CH110" s="932"/>
      <c r="CI110" s="932"/>
      <c r="CJ110" s="932"/>
      <c r="CK110" s="933" t="s">
        <v>444</v>
      </c>
      <c r="CL110" s="934"/>
      <c r="CM110" s="916" t="s">
        <v>445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147</v>
      </c>
      <c r="DH110" s="918"/>
      <c r="DI110" s="918"/>
      <c r="DJ110" s="918"/>
      <c r="DK110" s="918"/>
      <c r="DL110" s="918" t="s">
        <v>147</v>
      </c>
      <c r="DM110" s="918"/>
      <c r="DN110" s="918"/>
      <c r="DO110" s="918"/>
      <c r="DP110" s="918"/>
      <c r="DQ110" s="918" t="s">
        <v>147</v>
      </c>
      <c r="DR110" s="918"/>
      <c r="DS110" s="918"/>
      <c r="DT110" s="918"/>
      <c r="DU110" s="918"/>
      <c r="DV110" s="919" t="s">
        <v>399</v>
      </c>
      <c r="DW110" s="919"/>
      <c r="DX110" s="919"/>
      <c r="DY110" s="919"/>
      <c r="DZ110" s="920"/>
    </row>
    <row r="111" spans="1:131" s="224" customFormat="1" ht="26.25" customHeight="1" x14ac:dyDescent="0.2">
      <c r="A111" s="921" t="s">
        <v>446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147</v>
      </c>
      <c r="AB111" s="925"/>
      <c r="AC111" s="925"/>
      <c r="AD111" s="925"/>
      <c r="AE111" s="926"/>
      <c r="AF111" s="927" t="s">
        <v>147</v>
      </c>
      <c r="AG111" s="925"/>
      <c r="AH111" s="925"/>
      <c r="AI111" s="925"/>
      <c r="AJ111" s="926"/>
      <c r="AK111" s="927" t="s">
        <v>399</v>
      </c>
      <c r="AL111" s="925"/>
      <c r="AM111" s="925"/>
      <c r="AN111" s="925"/>
      <c r="AO111" s="926"/>
      <c r="AP111" s="928" t="s">
        <v>147</v>
      </c>
      <c r="AQ111" s="929"/>
      <c r="AR111" s="929"/>
      <c r="AS111" s="929"/>
      <c r="AT111" s="930"/>
      <c r="AU111" s="895"/>
      <c r="AV111" s="896"/>
      <c r="AW111" s="896"/>
      <c r="AX111" s="896"/>
      <c r="AY111" s="896"/>
      <c r="AZ111" s="909" t="s">
        <v>447</v>
      </c>
      <c r="BA111" s="910"/>
      <c r="BB111" s="910"/>
      <c r="BC111" s="910"/>
      <c r="BD111" s="910"/>
      <c r="BE111" s="910"/>
      <c r="BF111" s="910"/>
      <c r="BG111" s="910"/>
      <c r="BH111" s="910"/>
      <c r="BI111" s="910"/>
      <c r="BJ111" s="910"/>
      <c r="BK111" s="910"/>
      <c r="BL111" s="910"/>
      <c r="BM111" s="910"/>
      <c r="BN111" s="910"/>
      <c r="BO111" s="910"/>
      <c r="BP111" s="911"/>
      <c r="BQ111" s="912">
        <v>74535</v>
      </c>
      <c r="BR111" s="913"/>
      <c r="BS111" s="913"/>
      <c r="BT111" s="913"/>
      <c r="BU111" s="913"/>
      <c r="BV111" s="913">
        <v>60091</v>
      </c>
      <c r="BW111" s="913"/>
      <c r="BX111" s="913"/>
      <c r="BY111" s="913"/>
      <c r="BZ111" s="913"/>
      <c r="CA111" s="913">
        <v>45419</v>
      </c>
      <c r="CB111" s="913"/>
      <c r="CC111" s="913"/>
      <c r="CD111" s="913"/>
      <c r="CE111" s="913"/>
      <c r="CF111" s="907">
        <v>2.2999999999999998</v>
      </c>
      <c r="CG111" s="908"/>
      <c r="CH111" s="908"/>
      <c r="CI111" s="908"/>
      <c r="CJ111" s="908"/>
      <c r="CK111" s="935"/>
      <c r="CL111" s="936"/>
      <c r="CM111" s="909" t="s">
        <v>448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147</v>
      </c>
      <c r="DH111" s="913"/>
      <c r="DI111" s="913"/>
      <c r="DJ111" s="913"/>
      <c r="DK111" s="913"/>
      <c r="DL111" s="913" t="s">
        <v>399</v>
      </c>
      <c r="DM111" s="913"/>
      <c r="DN111" s="913"/>
      <c r="DO111" s="913"/>
      <c r="DP111" s="913"/>
      <c r="DQ111" s="913" t="s">
        <v>147</v>
      </c>
      <c r="DR111" s="913"/>
      <c r="DS111" s="913"/>
      <c r="DT111" s="913"/>
      <c r="DU111" s="913"/>
      <c r="DV111" s="914" t="s">
        <v>147</v>
      </c>
      <c r="DW111" s="914"/>
      <c r="DX111" s="914"/>
      <c r="DY111" s="914"/>
      <c r="DZ111" s="915"/>
    </row>
    <row r="112" spans="1:131" s="224" customFormat="1" ht="26.25" customHeight="1" x14ac:dyDescent="0.2">
      <c r="A112" s="939" t="s">
        <v>449</v>
      </c>
      <c r="B112" s="940"/>
      <c r="C112" s="910" t="s">
        <v>450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399</v>
      </c>
      <c r="AB112" s="946"/>
      <c r="AC112" s="946"/>
      <c r="AD112" s="946"/>
      <c r="AE112" s="947"/>
      <c r="AF112" s="948" t="s">
        <v>399</v>
      </c>
      <c r="AG112" s="946"/>
      <c r="AH112" s="946"/>
      <c r="AI112" s="946"/>
      <c r="AJ112" s="947"/>
      <c r="AK112" s="948" t="s">
        <v>147</v>
      </c>
      <c r="AL112" s="946"/>
      <c r="AM112" s="946"/>
      <c r="AN112" s="946"/>
      <c r="AO112" s="947"/>
      <c r="AP112" s="949" t="s">
        <v>147</v>
      </c>
      <c r="AQ112" s="950"/>
      <c r="AR112" s="950"/>
      <c r="AS112" s="950"/>
      <c r="AT112" s="951"/>
      <c r="AU112" s="895"/>
      <c r="AV112" s="896"/>
      <c r="AW112" s="896"/>
      <c r="AX112" s="896"/>
      <c r="AY112" s="896"/>
      <c r="AZ112" s="909" t="s">
        <v>451</v>
      </c>
      <c r="BA112" s="910"/>
      <c r="BB112" s="910"/>
      <c r="BC112" s="910"/>
      <c r="BD112" s="910"/>
      <c r="BE112" s="910"/>
      <c r="BF112" s="910"/>
      <c r="BG112" s="910"/>
      <c r="BH112" s="910"/>
      <c r="BI112" s="910"/>
      <c r="BJ112" s="910"/>
      <c r="BK112" s="910"/>
      <c r="BL112" s="910"/>
      <c r="BM112" s="910"/>
      <c r="BN112" s="910"/>
      <c r="BO112" s="910"/>
      <c r="BP112" s="911"/>
      <c r="BQ112" s="912">
        <v>688133</v>
      </c>
      <c r="BR112" s="913"/>
      <c r="BS112" s="913"/>
      <c r="BT112" s="913"/>
      <c r="BU112" s="913"/>
      <c r="BV112" s="913">
        <v>664363</v>
      </c>
      <c r="BW112" s="913"/>
      <c r="BX112" s="913"/>
      <c r="BY112" s="913"/>
      <c r="BZ112" s="913"/>
      <c r="CA112" s="913">
        <v>654029</v>
      </c>
      <c r="CB112" s="913"/>
      <c r="CC112" s="913"/>
      <c r="CD112" s="913"/>
      <c r="CE112" s="913"/>
      <c r="CF112" s="907">
        <v>32.5</v>
      </c>
      <c r="CG112" s="908"/>
      <c r="CH112" s="908"/>
      <c r="CI112" s="908"/>
      <c r="CJ112" s="908"/>
      <c r="CK112" s="935"/>
      <c r="CL112" s="936"/>
      <c r="CM112" s="909" t="s">
        <v>452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147</v>
      </c>
      <c r="DH112" s="913"/>
      <c r="DI112" s="913"/>
      <c r="DJ112" s="913"/>
      <c r="DK112" s="913"/>
      <c r="DL112" s="913" t="s">
        <v>453</v>
      </c>
      <c r="DM112" s="913"/>
      <c r="DN112" s="913"/>
      <c r="DO112" s="913"/>
      <c r="DP112" s="913"/>
      <c r="DQ112" s="913" t="s">
        <v>147</v>
      </c>
      <c r="DR112" s="913"/>
      <c r="DS112" s="913"/>
      <c r="DT112" s="913"/>
      <c r="DU112" s="913"/>
      <c r="DV112" s="914" t="s">
        <v>147</v>
      </c>
      <c r="DW112" s="914"/>
      <c r="DX112" s="914"/>
      <c r="DY112" s="914"/>
      <c r="DZ112" s="915"/>
    </row>
    <row r="113" spans="1:130" s="224" customFormat="1" ht="26.25" customHeight="1" x14ac:dyDescent="0.2">
      <c r="A113" s="941"/>
      <c r="B113" s="942"/>
      <c r="C113" s="910" t="s">
        <v>454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41740</v>
      </c>
      <c r="AB113" s="925"/>
      <c r="AC113" s="925"/>
      <c r="AD113" s="925"/>
      <c r="AE113" s="926"/>
      <c r="AF113" s="927">
        <v>43124</v>
      </c>
      <c r="AG113" s="925"/>
      <c r="AH113" s="925"/>
      <c r="AI113" s="925"/>
      <c r="AJ113" s="926"/>
      <c r="AK113" s="927">
        <v>47804</v>
      </c>
      <c r="AL113" s="925"/>
      <c r="AM113" s="925"/>
      <c r="AN113" s="925"/>
      <c r="AO113" s="926"/>
      <c r="AP113" s="928">
        <v>2.4</v>
      </c>
      <c r="AQ113" s="929"/>
      <c r="AR113" s="929"/>
      <c r="AS113" s="929"/>
      <c r="AT113" s="930"/>
      <c r="AU113" s="895"/>
      <c r="AV113" s="896"/>
      <c r="AW113" s="896"/>
      <c r="AX113" s="896"/>
      <c r="AY113" s="896"/>
      <c r="AZ113" s="909" t="s">
        <v>455</v>
      </c>
      <c r="BA113" s="910"/>
      <c r="BB113" s="910"/>
      <c r="BC113" s="910"/>
      <c r="BD113" s="910"/>
      <c r="BE113" s="910"/>
      <c r="BF113" s="910"/>
      <c r="BG113" s="910"/>
      <c r="BH113" s="910"/>
      <c r="BI113" s="910"/>
      <c r="BJ113" s="910"/>
      <c r="BK113" s="910"/>
      <c r="BL113" s="910"/>
      <c r="BM113" s="910"/>
      <c r="BN113" s="910"/>
      <c r="BO113" s="910"/>
      <c r="BP113" s="911"/>
      <c r="BQ113" s="912">
        <v>4152</v>
      </c>
      <c r="BR113" s="913"/>
      <c r="BS113" s="913"/>
      <c r="BT113" s="913"/>
      <c r="BU113" s="913"/>
      <c r="BV113" s="913">
        <v>3047</v>
      </c>
      <c r="BW113" s="913"/>
      <c r="BX113" s="913"/>
      <c r="BY113" s="913"/>
      <c r="BZ113" s="913"/>
      <c r="CA113" s="913">
        <v>1926</v>
      </c>
      <c r="CB113" s="913"/>
      <c r="CC113" s="913"/>
      <c r="CD113" s="913"/>
      <c r="CE113" s="913"/>
      <c r="CF113" s="907">
        <v>0.1</v>
      </c>
      <c r="CG113" s="908"/>
      <c r="CH113" s="908"/>
      <c r="CI113" s="908"/>
      <c r="CJ113" s="908"/>
      <c r="CK113" s="935"/>
      <c r="CL113" s="936"/>
      <c r="CM113" s="909" t="s">
        <v>456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74535</v>
      </c>
      <c r="DH113" s="946"/>
      <c r="DI113" s="946"/>
      <c r="DJ113" s="946"/>
      <c r="DK113" s="947"/>
      <c r="DL113" s="948">
        <v>60091</v>
      </c>
      <c r="DM113" s="946"/>
      <c r="DN113" s="946"/>
      <c r="DO113" s="946"/>
      <c r="DP113" s="947"/>
      <c r="DQ113" s="948">
        <v>45419</v>
      </c>
      <c r="DR113" s="946"/>
      <c r="DS113" s="946"/>
      <c r="DT113" s="946"/>
      <c r="DU113" s="947"/>
      <c r="DV113" s="949">
        <v>2.2999999999999998</v>
      </c>
      <c r="DW113" s="950"/>
      <c r="DX113" s="950"/>
      <c r="DY113" s="950"/>
      <c r="DZ113" s="951"/>
    </row>
    <row r="114" spans="1:130" s="224" customFormat="1" ht="26.25" customHeight="1" x14ac:dyDescent="0.2">
      <c r="A114" s="941"/>
      <c r="B114" s="942"/>
      <c r="C114" s="910" t="s">
        <v>457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1158</v>
      </c>
      <c r="AB114" s="946"/>
      <c r="AC114" s="946"/>
      <c r="AD114" s="946"/>
      <c r="AE114" s="947"/>
      <c r="AF114" s="948">
        <v>1158</v>
      </c>
      <c r="AG114" s="946"/>
      <c r="AH114" s="946"/>
      <c r="AI114" s="946"/>
      <c r="AJ114" s="947"/>
      <c r="AK114" s="948">
        <v>1158</v>
      </c>
      <c r="AL114" s="946"/>
      <c r="AM114" s="946"/>
      <c r="AN114" s="946"/>
      <c r="AO114" s="947"/>
      <c r="AP114" s="949">
        <v>0.1</v>
      </c>
      <c r="AQ114" s="950"/>
      <c r="AR114" s="950"/>
      <c r="AS114" s="950"/>
      <c r="AT114" s="951"/>
      <c r="AU114" s="895"/>
      <c r="AV114" s="896"/>
      <c r="AW114" s="896"/>
      <c r="AX114" s="896"/>
      <c r="AY114" s="896"/>
      <c r="AZ114" s="909" t="s">
        <v>458</v>
      </c>
      <c r="BA114" s="910"/>
      <c r="BB114" s="910"/>
      <c r="BC114" s="910"/>
      <c r="BD114" s="910"/>
      <c r="BE114" s="910"/>
      <c r="BF114" s="910"/>
      <c r="BG114" s="910"/>
      <c r="BH114" s="910"/>
      <c r="BI114" s="910"/>
      <c r="BJ114" s="910"/>
      <c r="BK114" s="910"/>
      <c r="BL114" s="910"/>
      <c r="BM114" s="910"/>
      <c r="BN114" s="910"/>
      <c r="BO114" s="910"/>
      <c r="BP114" s="911"/>
      <c r="BQ114" s="912">
        <v>292535</v>
      </c>
      <c r="BR114" s="913"/>
      <c r="BS114" s="913"/>
      <c r="BT114" s="913"/>
      <c r="BU114" s="913"/>
      <c r="BV114" s="913">
        <v>301601</v>
      </c>
      <c r="BW114" s="913"/>
      <c r="BX114" s="913"/>
      <c r="BY114" s="913"/>
      <c r="BZ114" s="913"/>
      <c r="CA114" s="913">
        <v>332068</v>
      </c>
      <c r="CB114" s="913"/>
      <c r="CC114" s="913"/>
      <c r="CD114" s="913"/>
      <c r="CE114" s="913"/>
      <c r="CF114" s="907">
        <v>16.5</v>
      </c>
      <c r="CG114" s="908"/>
      <c r="CH114" s="908"/>
      <c r="CI114" s="908"/>
      <c r="CJ114" s="908"/>
      <c r="CK114" s="935"/>
      <c r="CL114" s="936"/>
      <c r="CM114" s="909" t="s">
        <v>459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147</v>
      </c>
      <c r="DH114" s="946"/>
      <c r="DI114" s="946"/>
      <c r="DJ114" s="946"/>
      <c r="DK114" s="947"/>
      <c r="DL114" s="948" t="s">
        <v>147</v>
      </c>
      <c r="DM114" s="946"/>
      <c r="DN114" s="946"/>
      <c r="DO114" s="946"/>
      <c r="DP114" s="947"/>
      <c r="DQ114" s="948" t="s">
        <v>147</v>
      </c>
      <c r="DR114" s="946"/>
      <c r="DS114" s="946"/>
      <c r="DT114" s="946"/>
      <c r="DU114" s="947"/>
      <c r="DV114" s="949" t="s">
        <v>147</v>
      </c>
      <c r="DW114" s="950"/>
      <c r="DX114" s="950"/>
      <c r="DY114" s="950"/>
      <c r="DZ114" s="951"/>
    </row>
    <row r="115" spans="1:130" s="224" customFormat="1" ht="26.25" customHeight="1" x14ac:dyDescent="0.2">
      <c r="A115" s="941"/>
      <c r="B115" s="942"/>
      <c r="C115" s="910" t="s">
        <v>460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21126</v>
      </c>
      <c r="AB115" s="925"/>
      <c r="AC115" s="925"/>
      <c r="AD115" s="925"/>
      <c r="AE115" s="926"/>
      <c r="AF115" s="927">
        <v>19790</v>
      </c>
      <c r="AG115" s="925"/>
      <c r="AH115" s="925"/>
      <c r="AI115" s="925"/>
      <c r="AJ115" s="926"/>
      <c r="AK115" s="927">
        <v>19790</v>
      </c>
      <c r="AL115" s="925"/>
      <c r="AM115" s="925"/>
      <c r="AN115" s="925"/>
      <c r="AO115" s="926"/>
      <c r="AP115" s="928">
        <v>1</v>
      </c>
      <c r="AQ115" s="929"/>
      <c r="AR115" s="929"/>
      <c r="AS115" s="929"/>
      <c r="AT115" s="930"/>
      <c r="AU115" s="895"/>
      <c r="AV115" s="896"/>
      <c r="AW115" s="896"/>
      <c r="AX115" s="896"/>
      <c r="AY115" s="896"/>
      <c r="AZ115" s="909" t="s">
        <v>461</v>
      </c>
      <c r="BA115" s="910"/>
      <c r="BB115" s="910"/>
      <c r="BC115" s="910"/>
      <c r="BD115" s="910"/>
      <c r="BE115" s="910"/>
      <c r="BF115" s="910"/>
      <c r="BG115" s="910"/>
      <c r="BH115" s="910"/>
      <c r="BI115" s="910"/>
      <c r="BJ115" s="910"/>
      <c r="BK115" s="910"/>
      <c r="BL115" s="910"/>
      <c r="BM115" s="910"/>
      <c r="BN115" s="910"/>
      <c r="BO115" s="910"/>
      <c r="BP115" s="911"/>
      <c r="BQ115" s="912">
        <v>524499</v>
      </c>
      <c r="BR115" s="913"/>
      <c r="BS115" s="913"/>
      <c r="BT115" s="913"/>
      <c r="BU115" s="913"/>
      <c r="BV115" s="913">
        <v>478284</v>
      </c>
      <c r="BW115" s="913"/>
      <c r="BX115" s="913"/>
      <c r="BY115" s="913"/>
      <c r="BZ115" s="913"/>
      <c r="CA115" s="913">
        <v>412800</v>
      </c>
      <c r="CB115" s="913"/>
      <c r="CC115" s="913"/>
      <c r="CD115" s="913"/>
      <c r="CE115" s="913"/>
      <c r="CF115" s="907">
        <v>20.5</v>
      </c>
      <c r="CG115" s="908"/>
      <c r="CH115" s="908"/>
      <c r="CI115" s="908"/>
      <c r="CJ115" s="908"/>
      <c r="CK115" s="935"/>
      <c r="CL115" s="936"/>
      <c r="CM115" s="909" t="s">
        <v>462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453</v>
      </c>
      <c r="DH115" s="946"/>
      <c r="DI115" s="946"/>
      <c r="DJ115" s="946"/>
      <c r="DK115" s="947"/>
      <c r="DL115" s="948" t="s">
        <v>147</v>
      </c>
      <c r="DM115" s="946"/>
      <c r="DN115" s="946"/>
      <c r="DO115" s="946"/>
      <c r="DP115" s="947"/>
      <c r="DQ115" s="948" t="s">
        <v>147</v>
      </c>
      <c r="DR115" s="946"/>
      <c r="DS115" s="946"/>
      <c r="DT115" s="946"/>
      <c r="DU115" s="947"/>
      <c r="DV115" s="949" t="s">
        <v>147</v>
      </c>
      <c r="DW115" s="950"/>
      <c r="DX115" s="950"/>
      <c r="DY115" s="950"/>
      <c r="DZ115" s="951"/>
    </row>
    <row r="116" spans="1:130" s="224" customFormat="1" ht="26.25" customHeight="1" x14ac:dyDescent="0.2">
      <c r="A116" s="943"/>
      <c r="B116" s="944"/>
      <c r="C116" s="952" t="s">
        <v>463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147</v>
      </c>
      <c r="AB116" s="946"/>
      <c r="AC116" s="946"/>
      <c r="AD116" s="946"/>
      <c r="AE116" s="947"/>
      <c r="AF116" s="948" t="s">
        <v>147</v>
      </c>
      <c r="AG116" s="946"/>
      <c r="AH116" s="946"/>
      <c r="AI116" s="946"/>
      <c r="AJ116" s="947"/>
      <c r="AK116" s="948" t="s">
        <v>147</v>
      </c>
      <c r="AL116" s="946"/>
      <c r="AM116" s="946"/>
      <c r="AN116" s="946"/>
      <c r="AO116" s="947"/>
      <c r="AP116" s="949" t="s">
        <v>399</v>
      </c>
      <c r="AQ116" s="950"/>
      <c r="AR116" s="950"/>
      <c r="AS116" s="950"/>
      <c r="AT116" s="951"/>
      <c r="AU116" s="895"/>
      <c r="AV116" s="896"/>
      <c r="AW116" s="896"/>
      <c r="AX116" s="896"/>
      <c r="AY116" s="896"/>
      <c r="AZ116" s="954" t="s">
        <v>464</v>
      </c>
      <c r="BA116" s="955"/>
      <c r="BB116" s="955"/>
      <c r="BC116" s="955"/>
      <c r="BD116" s="955"/>
      <c r="BE116" s="955"/>
      <c r="BF116" s="955"/>
      <c r="BG116" s="955"/>
      <c r="BH116" s="955"/>
      <c r="BI116" s="955"/>
      <c r="BJ116" s="955"/>
      <c r="BK116" s="955"/>
      <c r="BL116" s="955"/>
      <c r="BM116" s="955"/>
      <c r="BN116" s="955"/>
      <c r="BO116" s="955"/>
      <c r="BP116" s="956"/>
      <c r="BQ116" s="912" t="s">
        <v>147</v>
      </c>
      <c r="BR116" s="913"/>
      <c r="BS116" s="913"/>
      <c r="BT116" s="913"/>
      <c r="BU116" s="913"/>
      <c r="BV116" s="913" t="s">
        <v>147</v>
      </c>
      <c r="BW116" s="913"/>
      <c r="BX116" s="913"/>
      <c r="BY116" s="913"/>
      <c r="BZ116" s="913"/>
      <c r="CA116" s="913" t="s">
        <v>147</v>
      </c>
      <c r="CB116" s="913"/>
      <c r="CC116" s="913"/>
      <c r="CD116" s="913"/>
      <c r="CE116" s="913"/>
      <c r="CF116" s="907" t="s">
        <v>399</v>
      </c>
      <c r="CG116" s="908"/>
      <c r="CH116" s="908"/>
      <c r="CI116" s="908"/>
      <c r="CJ116" s="908"/>
      <c r="CK116" s="935"/>
      <c r="CL116" s="936"/>
      <c r="CM116" s="909" t="s">
        <v>465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147</v>
      </c>
      <c r="DH116" s="946"/>
      <c r="DI116" s="946"/>
      <c r="DJ116" s="946"/>
      <c r="DK116" s="947"/>
      <c r="DL116" s="948" t="s">
        <v>147</v>
      </c>
      <c r="DM116" s="946"/>
      <c r="DN116" s="946"/>
      <c r="DO116" s="946"/>
      <c r="DP116" s="947"/>
      <c r="DQ116" s="948" t="s">
        <v>147</v>
      </c>
      <c r="DR116" s="946"/>
      <c r="DS116" s="946"/>
      <c r="DT116" s="946"/>
      <c r="DU116" s="947"/>
      <c r="DV116" s="949" t="s">
        <v>147</v>
      </c>
      <c r="DW116" s="950"/>
      <c r="DX116" s="950"/>
      <c r="DY116" s="950"/>
      <c r="DZ116" s="951"/>
    </row>
    <row r="117" spans="1:130" s="224" customFormat="1" ht="26.25" customHeight="1" x14ac:dyDescent="0.2">
      <c r="A117" s="899" t="s">
        <v>192</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466</v>
      </c>
      <c r="Z117" s="881"/>
      <c r="AA117" s="965">
        <v>530753</v>
      </c>
      <c r="AB117" s="966"/>
      <c r="AC117" s="966"/>
      <c r="AD117" s="966"/>
      <c r="AE117" s="967"/>
      <c r="AF117" s="968">
        <v>517442</v>
      </c>
      <c r="AG117" s="966"/>
      <c r="AH117" s="966"/>
      <c r="AI117" s="966"/>
      <c r="AJ117" s="967"/>
      <c r="AK117" s="968">
        <v>544432</v>
      </c>
      <c r="AL117" s="966"/>
      <c r="AM117" s="966"/>
      <c r="AN117" s="966"/>
      <c r="AO117" s="967"/>
      <c r="AP117" s="969"/>
      <c r="AQ117" s="970"/>
      <c r="AR117" s="970"/>
      <c r="AS117" s="970"/>
      <c r="AT117" s="971"/>
      <c r="AU117" s="895"/>
      <c r="AV117" s="896"/>
      <c r="AW117" s="896"/>
      <c r="AX117" s="896"/>
      <c r="AY117" s="896"/>
      <c r="AZ117" s="961" t="s">
        <v>467</v>
      </c>
      <c r="BA117" s="962"/>
      <c r="BB117" s="962"/>
      <c r="BC117" s="962"/>
      <c r="BD117" s="962"/>
      <c r="BE117" s="962"/>
      <c r="BF117" s="962"/>
      <c r="BG117" s="962"/>
      <c r="BH117" s="962"/>
      <c r="BI117" s="962"/>
      <c r="BJ117" s="962"/>
      <c r="BK117" s="962"/>
      <c r="BL117" s="962"/>
      <c r="BM117" s="962"/>
      <c r="BN117" s="962"/>
      <c r="BO117" s="962"/>
      <c r="BP117" s="963"/>
      <c r="BQ117" s="912" t="s">
        <v>147</v>
      </c>
      <c r="BR117" s="913"/>
      <c r="BS117" s="913"/>
      <c r="BT117" s="913"/>
      <c r="BU117" s="913"/>
      <c r="BV117" s="913" t="s">
        <v>147</v>
      </c>
      <c r="BW117" s="913"/>
      <c r="BX117" s="913"/>
      <c r="BY117" s="913"/>
      <c r="BZ117" s="913"/>
      <c r="CA117" s="913" t="s">
        <v>147</v>
      </c>
      <c r="CB117" s="913"/>
      <c r="CC117" s="913"/>
      <c r="CD117" s="913"/>
      <c r="CE117" s="913"/>
      <c r="CF117" s="907" t="s">
        <v>453</v>
      </c>
      <c r="CG117" s="908"/>
      <c r="CH117" s="908"/>
      <c r="CI117" s="908"/>
      <c r="CJ117" s="908"/>
      <c r="CK117" s="935"/>
      <c r="CL117" s="936"/>
      <c r="CM117" s="909" t="s">
        <v>468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147</v>
      </c>
      <c r="DH117" s="946"/>
      <c r="DI117" s="946"/>
      <c r="DJ117" s="946"/>
      <c r="DK117" s="947"/>
      <c r="DL117" s="948" t="s">
        <v>147</v>
      </c>
      <c r="DM117" s="946"/>
      <c r="DN117" s="946"/>
      <c r="DO117" s="946"/>
      <c r="DP117" s="947"/>
      <c r="DQ117" s="948" t="s">
        <v>147</v>
      </c>
      <c r="DR117" s="946"/>
      <c r="DS117" s="946"/>
      <c r="DT117" s="946"/>
      <c r="DU117" s="947"/>
      <c r="DV117" s="949" t="s">
        <v>147</v>
      </c>
      <c r="DW117" s="950"/>
      <c r="DX117" s="950"/>
      <c r="DY117" s="950"/>
      <c r="DZ117" s="951"/>
    </row>
    <row r="118" spans="1:130" s="224" customFormat="1" ht="26.25" customHeight="1" x14ac:dyDescent="0.2">
      <c r="A118" s="899" t="s">
        <v>441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438</v>
      </c>
      <c r="AB118" s="880"/>
      <c r="AC118" s="880"/>
      <c r="AD118" s="880"/>
      <c r="AE118" s="881"/>
      <c r="AF118" s="879" t="s">
        <v>439</v>
      </c>
      <c r="AG118" s="880"/>
      <c r="AH118" s="880"/>
      <c r="AI118" s="880"/>
      <c r="AJ118" s="881"/>
      <c r="AK118" s="879" t="s">
        <v>315</v>
      </c>
      <c r="AL118" s="880"/>
      <c r="AM118" s="880"/>
      <c r="AN118" s="880"/>
      <c r="AO118" s="881"/>
      <c r="AP118" s="957" t="s">
        <v>440</v>
      </c>
      <c r="AQ118" s="958"/>
      <c r="AR118" s="958"/>
      <c r="AS118" s="958"/>
      <c r="AT118" s="959"/>
      <c r="AU118" s="895"/>
      <c r="AV118" s="896"/>
      <c r="AW118" s="896"/>
      <c r="AX118" s="896"/>
      <c r="AY118" s="896"/>
      <c r="AZ118" s="960" t="s">
        <v>469</v>
      </c>
      <c r="BA118" s="952"/>
      <c r="BB118" s="952"/>
      <c r="BC118" s="952"/>
      <c r="BD118" s="952"/>
      <c r="BE118" s="952"/>
      <c r="BF118" s="952"/>
      <c r="BG118" s="952"/>
      <c r="BH118" s="952"/>
      <c r="BI118" s="952"/>
      <c r="BJ118" s="952"/>
      <c r="BK118" s="952"/>
      <c r="BL118" s="952"/>
      <c r="BM118" s="952"/>
      <c r="BN118" s="952"/>
      <c r="BO118" s="952"/>
      <c r="BP118" s="953"/>
      <c r="BQ118" s="986" t="s">
        <v>453</v>
      </c>
      <c r="BR118" s="987"/>
      <c r="BS118" s="987"/>
      <c r="BT118" s="987"/>
      <c r="BU118" s="987"/>
      <c r="BV118" s="987" t="s">
        <v>453</v>
      </c>
      <c r="BW118" s="987"/>
      <c r="BX118" s="987"/>
      <c r="BY118" s="987"/>
      <c r="BZ118" s="987"/>
      <c r="CA118" s="987" t="s">
        <v>147</v>
      </c>
      <c r="CB118" s="987"/>
      <c r="CC118" s="987"/>
      <c r="CD118" s="987"/>
      <c r="CE118" s="987"/>
      <c r="CF118" s="907" t="s">
        <v>453</v>
      </c>
      <c r="CG118" s="908"/>
      <c r="CH118" s="908"/>
      <c r="CI118" s="908"/>
      <c r="CJ118" s="908"/>
      <c r="CK118" s="935"/>
      <c r="CL118" s="936"/>
      <c r="CM118" s="909" t="s">
        <v>470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453</v>
      </c>
      <c r="DH118" s="946"/>
      <c r="DI118" s="946"/>
      <c r="DJ118" s="946"/>
      <c r="DK118" s="947"/>
      <c r="DL118" s="948" t="s">
        <v>453</v>
      </c>
      <c r="DM118" s="946"/>
      <c r="DN118" s="946"/>
      <c r="DO118" s="946"/>
      <c r="DP118" s="947"/>
      <c r="DQ118" s="948" t="s">
        <v>453</v>
      </c>
      <c r="DR118" s="946"/>
      <c r="DS118" s="946"/>
      <c r="DT118" s="946"/>
      <c r="DU118" s="947"/>
      <c r="DV118" s="949" t="s">
        <v>453</v>
      </c>
      <c r="DW118" s="950"/>
      <c r="DX118" s="950"/>
      <c r="DY118" s="950"/>
      <c r="DZ118" s="951"/>
    </row>
    <row r="119" spans="1:130" s="224" customFormat="1" ht="26.25" customHeight="1" x14ac:dyDescent="0.2">
      <c r="A119" s="1043" t="s">
        <v>444</v>
      </c>
      <c r="B119" s="934"/>
      <c r="C119" s="916" t="s">
        <v>445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147</v>
      </c>
      <c r="AB119" s="887"/>
      <c r="AC119" s="887"/>
      <c r="AD119" s="887"/>
      <c r="AE119" s="888"/>
      <c r="AF119" s="889" t="s">
        <v>147</v>
      </c>
      <c r="AG119" s="887"/>
      <c r="AH119" s="887"/>
      <c r="AI119" s="887"/>
      <c r="AJ119" s="888"/>
      <c r="AK119" s="889" t="s">
        <v>453</v>
      </c>
      <c r="AL119" s="887"/>
      <c r="AM119" s="887"/>
      <c r="AN119" s="887"/>
      <c r="AO119" s="888"/>
      <c r="AP119" s="890" t="s">
        <v>453</v>
      </c>
      <c r="AQ119" s="891"/>
      <c r="AR119" s="891"/>
      <c r="AS119" s="891"/>
      <c r="AT119" s="892"/>
      <c r="AU119" s="897"/>
      <c r="AV119" s="898"/>
      <c r="AW119" s="898"/>
      <c r="AX119" s="898"/>
      <c r="AY119" s="898"/>
      <c r="AZ119" s="247" t="s">
        <v>192</v>
      </c>
      <c r="BA119" s="247"/>
      <c r="BB119" s="247"/>
      <c r="BC119" s="247"/>
      <c r="BD119" s="247"/>
      <c r="BE119" s="247"/>
      <c r="BF119" s="247"/>
      <c r="BG119" s="247"/>
      <c r="BH119" s="247"/>
      <c r="BI119" s="247"/>
      <c r="BJ119" s="247"/>
      <c r="BK119" s="247"/>
      <c r="BL119" s="247"/>
      <c r="BM119" s="247"/>
      <c r="BN119" s="247"/>
      <c r="BO119" s="964" t="s">
        <v>471</v>
      </c>
      <c r="BP119" s="992"/>
      <c r="BQ119" s="986">
        <v>6981036</v>
      </c>
      <c r="BR119" s="987"/>
      <c r="BS119" s="987"/>
      <c r="BT119" s="987"/>
      <c r="BU119" s="987"/>
      <c r="BV119" s="987">
        <v>6968737</v>
      </c>
      <c r="BW119" s="987"/>
      <c r="BX119" s="987"/>
      <c r="BY119" s="987"/>
      <c r="BZ119" s="987"/>
      <c r="CA119" s="987">
        <v>6715200</v>
      </c>
      <c r="CB119" s="987"/>
      <c r="CC119" s="987"/>
      <c r="CD119" s="987"/>
      <c r="CE119" s="987"/>
      <c r="CF119" s="988"/>
      <c r="CG119" s="989"/>
      <c r="CH119" s="989"/>
      <c r="CI119" s="989"/>
      <c r="CJ119" s="990"/>
      <c r="CK119" s="937"/>
      <c r="CL119" s="938"/>
      <c r="CM119" s="960" t="s">
        <v>472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147</v>
      </c>
      <c r="DH119" s="973"/>
      <c r="DI119" s="973"/>
      <c r="DJ119" s="973"/>
      <c r="DK119" s="974"/>
      <c r="DL119" s="972" t="s">
        <v>453</v>
      </c>
      <c r="DM119" s="973"/>
      <c r="DN119" s="973"/>
      <c r="DO119" s="973"/>
      <c r="DP119" s="974"/>
      <c r="DQ119" s="972" t="s">
        <v>147</v>
      </c>
      <c r="DR119" s="973"/>
      <c r="DS119" s="973"/>
      <c r="DT119" s="973"/>
      <c r="DU119" s="974"/>
      <c r="DV119" s="975" t="s">
        <v>147</v>
      </c>
      <c r="DW119" s="976"/>
      <c r="DX119" s="976"/>
      <c r="DY119" s="976"/>
      <c r="DZ119" s="977"/>
    </row>
    <row r="120" spans="1:130" s="224" customFormat="1" ht="26.25" customHeight="1" x14ac:dyDescent="0.2">
      <c r="A120" s="1044"/>
      <c r="B120" s="936"/>
      <c r="C120" s="909" t="s">
        <v>448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147</v>
      </c>
      <c r="AB120" s="946"/>
      <c r="AC120" s="946"/>
      <c r="AD120" s="946"/>
      <c r="AE120" s="947"/>
      <c r="AF120" s="948" t="s">
        <v>147</v>
      </c>
      <c r="AG120" s="946"/>
      <c r="AH120" s="946"/>
      <c r="AI120" s="946"/>
      <c r="AJ120" s="947"/>
      <c r="AK120" s="948" t="s">
        <v>147</v>
      </c>
      <c r="AL120" s="946"/>
      <c r="AM120" s="946"/>
      <c r="AN120" s="946"/>
      <c r="AO120" s="947"/>
      <c r="AP120" s="949" t="s">
        <v>453</v>
      </c>
      <c r="AQ120" s="950"/>
      <c r="AR120" s="950"/>
      <c r="AS120" s="950"/>
      <c r="AT120" s="951"/>
      <c r="AU120" s="978" t="s">
        <v>473</v>
      </c>
      <c r="AV120" s="979"/>
      <c r="AW120" s="979"/>
      <c r="AX120" s="979"/>
      <c r="AY120" s="980"/>
      <c r="AZ120" s="916" t="s">
        <v>474</v>
      </c>
      <c r="BA120" s="884"/>
      <c r="BB120" s="884"/>
      <c r="BC120" s="884"/>
      <c r="BD120" s="884"/>
      <c r="BE120" s="884"/>
      <c r="BF120" s="884"/>
      <c r="BG120" s="884"/>
      <c r="BH120" s="884"/>
      <c r="BI120" s="884"/>
      <c r="BJ120" s="884"/>
      <c r="BK120" s="884"/>
      <c r="BL120" s="884"/>
      <c r="BM120" s="884"/>
      <c r="BN120" s="884"/>
      <c r="BO120" s="884"/>
      <c r="BP120" s="885"/>
      <c r="BQ120" s="917">
        <v>3369261</v>
      </c>
      <c r="BR120" s="918"/>
      <c r="BS120" s="918"/>
      <c r="BT120" s="918"/>
      <c r="BU120" s="918"/>
      <c r="BV120" s="918">
        <v>3598382</v>
      </c>
      <c r="BW120" s="918"/>
      <c r="BX120" s="918"/>
      <c r="BY120" s="918"/>
      <c r="BZ120" s="918"/>
      <c r="CA120" s="918">
        <v>4341216</v>
      </c>
      <c r="CB120" s="918"/>
      <c r="CC120" s="918"/>
      <c r="CD120" s="918"/>
      <c r="CE120" s="918"/>
      <c r="CF120" s="931">
        <v>215.9</v>
      </c>
      <c r="CG120" s="932"/>
      <c r="CH120" s="932"/>
      <c r="CI120" s="932"/>
      <c r="CJ120" s="932"/>
      <c r="CK120" s="993" t="s">
        <v>475</v>
      </c>
      <c r="CL120" s="994"/>
      <c r="CM120" s="994"/>
      <c r="CN120" s="994"/>
      <c r="CO120" s="995"/>
      <c r="CP120" s="1001" t="s">
        <v>476</v>
      </c>
      <c r="CQ120" s="1002"/>
      <c r="CR120" s="1002"/>
      <c r="CS120" s="1002"/>
      <c r="CT120" s="1002"/>
      <c r="CU120" s="1002"/>
      <c r="CV120" s="1002"/>
      <c r="CW120" s="1002"/>
      <c r="CX120" s="1002"/>
      <c r="CY120" s="1002"/>
      <c r="CZ120" s="1002"/>
      <c r="DA120" s="1002"/>
      <c r="DB120" s="1002"/>
      <c r="DC120" s="1002"/>
      <c r="DD120" s="1002"/>
      <c r="DE120" s="1002"/>
      <c r="DF120" s="1003"/>
      <c r="DG120" s="917">
        <v>351885</v>
      </c>
      <c r="DH120" s="918"/>
      <c r="DI120" s="918"/>
      <c r="DJ120" s="918"/>
      <c r="DK120" s="918"/>
      <c r="DL120" s="918">
        <v>350048</v>
      </c>
      <c r="DM120" s="918"/>
      <c r="DN120" s="918"/>
      <c r="DO120" s="918"/>
      <c r="DP120" s="918"/>
      <c r="DQ120" s="918">
        <v>359749</v>
      </c>
      <c r="DR120" s="918"/>
      <c r="DS120" s="918"/>
      <c r="DT120" s="918"/>
      <c r="DU120" s="918"/>
      <c r="DV120" s="919">
        <v>17.899999999999999</v>
      </c>
      <c r="DW120" s="919"/>
      <c r="DX120" s="919"/>
      <c r="DY120" s="919"/>
      <c r="DZ120" s="920"/>
    </row>
    <row r="121" spans="1:130" s="224" customFormat="1" ht="26.25" customHeight="1" x14ac:dyDescent="0.2">
      <c r="A121" s="1044"/>
      <c r="B121" s="936"/>
      <c r="C121" s="961" t="s">
        <v>477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v>15620</v>
      </c>
      <c r="AB121" s="946"/>
      <c r="AC121" s="946"/>
      <c r="AD121" s="946"/>
      <c r="AE121" s="947"/>
      <c r="AF121" s="948">
        <v>15620</v>
      </c>
      <c r="AG121" s="946"/>
      <c r="AH121" s="946"/>
      <c r="AI121" s="946"/>
      <c r="AJ121" s="947"/>
      <c r="AK121" s="948">
        <v>15620</v>
      </c>
      <c r="AL121" s="946"/>
      <c r="AM121" s="946"/>
      <c r="AN121" s="946"/>
      <c r="AO121" s="947"/>
      <c r="AP121" s="949">
        <v>0.8</v>
      </c>
      <c r="AQ121" s="950"/>
      <c r="AR121" s="950"/>
      <c r="AS121" s="950"/>
      <c r="AT121" s="951"/>
      <c r="AU121" s="981"/>
      <c r="AV121" s="982"/>
      <c r="AW121" s="982"/>
      <c r="AX121" s="982"/>
      <c r="AY121" s="983"/>
      <c r="AZ121" s="909" t="s">
        <v>478</v>
      </c>
      <c r="BA121" s="910"/>
      <c r="BB121" s="910"/>
      <c r="BC121" s="910"/>
      <c r="BD121" s="910"/>
      <c r="BE121" s="910"/>
      <c r="BF121" s="910"/>
      <c r="BG121" s="910"/>
      <c r="BH121" s="910"/>
      <c r="BI121" s="910"/>
      <c r="BJ121" s="910"/>
      <c r="BK121" s="910"/>
      <c r="BL121" s="910"/>
      <c r="BM121" s="910"/>
      <c r="BN121" s="910"/>
      <c r="BO121" s="910"/>
      <c r="BP121" s="911"/>
      <c r="BQ121" s="912">
        <v>154814</v>
      </c>
      <c r="BR121" s="913"/>
      <c r="BS121" s="913"/>
      <c r="BT121" s="913"/>
      <c r="BU121" s="913"/>
      <c r="BV121" s="913">
        <v>143909</v>
      </c>
      <c r="BW121" s="913"/>
      <c r="BX121" s="913"/>
      <c r="BY121" s="913"/>
      <c r="BZ121" s="913"/>
      <c r="CA121" s="913">
        <v>132918</v>
      </c>
      <c r="CB121" s="913"/>
      <c r="CC121" s="913"/>
      <c r="CD121" s="913"/>
      <c r="CE121" s="913"/>
      <c r="CF121" s="907">
        <v>6.6</v>
      </c>
      <c r="CG121" s="908"/>
      <c r="CH121" s="908"/>
      <c r="CI121" s="908"/>
      <c r="CJ121" s="908"/>
      <c r="CK121" s="996"/>
      <c r="CL121" s="997"/>
      <c r="CM121" s="997"/>
      <c r="CN121" s="997"/>
      <c r="CO121" s="998"/>
      <c r="CP121" s="1006" t="s">
        <v>418</v>
      </c>
      <c r="CQ121" s="1007"/>
      <c r="CR121" s="1007"/>
      <c r="CS121" s="1007"/>
      <c r="CT121" s="1007"/>
      <c r="CU121" s="1007"/>
      <c r="CV121" s="1007"/>
      <c r="CW121" s="1007"/>
      <c r="CX121" s="1007"/>
      <c r="CY121" s="1007"/>
      <c r="CZ121" s="1007"/>
      <c r="DA121" s="1007"/>
      <c r="DB121" s="1007"/>
      <c r="DC121" s="1007"/>
      <c r="DD121" s="1007"/>
      <c r="DE121" s="1007"/>
      <c r="DF121" s="1008"/>
      <c r="DG121" s="912">
        <v>184018</v>
      </c>
      <c r="DH121" s="913"/>
      <c r="DI121" s="913"/>
      <c r="DJ121" s="913"/>
      <c r="DK121" s="913"/>
      <c r="DL121" s="913">
        <v>172918</v>
      </c>
      <c r="DM121" s="913"/>
      <c r="DN121" s="913"/>
      <c r="DO121" s="913"/>
      <c r="DP121" s="913"/>
      <c r="DQ121" s="913">
        <v>165544</v>
      </c>
      <c r="DR121" s="913"/>
      <c r="DS121" s="913"/>
      <c r="DT121" s="913"/>
      <c r="DU121" s="913"/>
      <c r="DV121" s="914">
        <v>8.1999999999999993</v>
      </c>
      <c r="DW121" s="914"/>
      <c r="DX121" s="914"/>
      <c r="DY121" s="914"/>
      <c r="DZ121" s="915"/>
    </row>
    <row r="122" spans="1:130" s="224" customFormat="1" ht="26.25" customHeight="1" x14ac:dyDescent="0.2">
      <c r="A122" s="1044"/>
      <c r="B122" s="936"/>
      <c r="C122" s="909" t="s">
        <v>459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147</v>
      </c>
      <c r="AB122" s="946"/>
      <c r="AC122" s="946"/>
      <c r="AD122" s="946"/>
      <c r="AE122" s="947"/>
      <c r="AF122" s="948" t="s">
        <v>147</v>
      </c>
      <c r="AG122" s="946"/>
      <c r="AH122" s="946"/>
      <c r="AI122" s="946"/>
      <c r="AJ122" s="947"/>
      <c r="AK122" s="948" t="s">
        <v>147</v>
      </c>
      <c r="AL122" s="946"/>
      <c r="AM122" s="946"/>
      <c r="AN122" s="946"/>
      <c r="AO122" s="947"/>
      <c r="AP122" s="949" t="s">
        <v>147</v>
      </c>
      <c r="AQ122" s="950"/>
      <c r="AR122" s="950"/>
      <c r="AS122" s="950"/>
      <c r="AT122" s="951"/>
      <c r="AU122" s="981"/>
      <c r="AV122" s="982"/>
      <c r="AW122" s="982"/>
      <c r="AX122" s="982"/>
      <c r="AY122" s="983"/>
      <c r="AZ122" s="960" t="s">
        <v>479</v>
      </c>
      <c r="BA122" s="952"/>
      <c r="BB122" s="952"/>
      <c r="BC122" s="952"/>
      <c r="BD122" s="952"/>
      <c r="BE122" s="952"/>
      <c r="BF122" s="952"/>
      <c r="BG122" s="952"/>
      <c r="BH122" s="952"/>
      <c r="BI122" s="952"/>
      <c r="BJ122" s="952"/>
      <c r="BK122" s="952"/>
      <c r="BL122" s="952"/>
      <c r="BM122" s="952"/>
      <c r="BN122" s="952"/>
      <c r="BO122" s="952"/>
      <c r="BP122" s="953"/>
      <c r="BQ122" s="986">
        <v>4160282</v>
      </c>
      <c r="BR122" s="987"/>
      <c r="BS122" s="987"/>
      <c r="BT122" s="987"/>
      <c r="BU122" s="987"/>
      <c r="BV122" s="987">
        <v>4093392</v>
      </c>
      <c r="BW122" s="987"/>
      <c r="BX122" s="987"/>
      <c r="BY122" s="987"/>
      <c r="BZ122" s="987"/>
      <c r="CA122" s="987">
        <v>3966382</v>
      </c>
      <c r="CB122" s="987"/>
      <c r="CC122" s="987"/>
      <c r="CD122" s="987"/>
      <c r="CE122" s="987"/>
      <c r="CF122" s="1004">
        <v>197.3</v>
      </c>
      <c r="CG122" s="1005"/>
      <c r="CH122" s="1005"/>
      <c r="CI122" s="1005"/>
      <c r="CJ122" s="1005"/>
      <c r="CK122" s="996"/>
      <c r="CL122" s="997"/>
      <c r="CM122" s="997"/>
      <c r="CN122" s="997"/>
      <c r="CO122" s="998"/>
      <c r="CP122" s="1006" t="s">
        <v>480</v>
      </c>
      <c r="CQ122" s="1007"/>
      <c r="CR122" s="1007"/>
      <c r="CS122" s="1007"/>
      <c r="CT122" s="1007"/>
      <c r="CU122" s="1007"/>
      <c r="CV122" s="1007"/>
      <c r="CW122" s="1007"/>
      <c r="CX122" s="1007"/>
      <c r="CY122" s="1007"/>
      <c r="CZ122" s="1007"/>
      <c r="DA122" s="1007"/>
      <c r="DB122" s="1007"/>
      <c r="DC122" s="1007"/>
      <c r="DD122" s="1007"/>
      <c r="DE122" s="1007"/>
      <c r="DF122" s="1008"/>
      <c r="DG122" s="912">
        <v>152230</v>
      </c>
      <c r="DH122" s="913"/>
      <c r="DI122" s="913"/>
      <c r="DJ122" s="913"/>
      <c r="DK122" s="913"/>
      <c r="DL122" s="913">
        <v>141397</v>
      </c>
      <c r="DM122" s="913"/>
      <c r="DN122" s="913"/>
      <c r="DO122" s="913"/>
      <c r="DP122" s="913"/>
      <c r="DQ122" s="913">
        <v>128736</v>
      </c>
      <c r="DR122" s="913"/>
      <c r="DS122" s="913"/>
      <c r="DT122" s="913"/>
      <c r="DU122" s="913"/>
      <c r="DV122" s="914">
        <v>6.4</v>
      </c>
      <c r="DW122" s="914"/>
      <c r="DX122" s="914"/>
      <c r="DY122" s="914"/>
      <c r="DZ122" s="915"/>
    </row>
    <row r="123" spans="1:130" s="224" customFormat="1" ht="26.25" customHeight="1" x14ac:dyDescent="0.2">
      <c r="A123" s="1044"/>
      <c r="B123" s="936"/>
      <c r="C123" s="909" t="s">
        <v>465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453</v>
      </c>
      <c r="AB123" s="946"/>
      <c r="AC123" s="946"/>
      <c r="AD123" s="946"/>
      <c r="AE123" s="947"/>
      <c r="AF123" s="948" t="s">
        <v>453</v>
      </c>
      <c r="AG123" s="946"/>
      <c r="AH123" s="946"/>
      <c r="AI123" s="946"/>
      <c r="AJ123" s="947"/>
      <c r="AK123" s="948" t="s">
        <v>453</v>
      </c>
      <c r="AL123" s="946"/>
      <c r="AM123" s="946"/>
      <c r="AN123" s="946"/>
      <c r="AO123" s="947"/>
      <c r="AP123" s="949" t="s">
        <v>147</v>
      </c>
      <c r="AQ123" s="950"/>
      <c r="AR123" s="950"/>
      <c r="AS123" s="950"/>
      <c r="AT123" s="951"/>
      <c r="AU123" s="984"/>
      <c r="AV123" s="985"/>
      <c r="AW123" s="985"/>
      <c r="AX123" s="985"/>
      <c r="AY123" s="985"/>
      <c r="AZ123" s="247" t="s">
        <v>192</v>
      </c>
      <c r="BA123" s="247"/>
      <c r="BB123" s="247"/>
      <c r="BC123" s="247"/>
      <c r="BD123" s="247"/>
      <c r="BE123" s="247"/>
      <c r="BF123" s="247"/>
      <c r="BG123" s="247"/>
      <c r="BH123" s="247"/>
      <c r="BI123" s="247"/>
      <c r="BJ123" s="247"/>
      <c r="BK123" s="247"/>
      <c r="BL123" s="247"/>
      <c r="BM123" s="247"/>
      <c r="BN123" s="247"/>
      <c r="BO123" s="964" t="s">
        <v>481</v>
      </c>
      <c r="BP123" s="992"/>
      <c r="BQ123" s="1050">
        <v>7684357</v>
      </c>
      <c r="BR123" s="1051"/>
      <c r="BS123" s="1051"/>
      <c r="BT123" s="1051"/>
      <c r="BU123" s="1051"/>
      <c r="BV123" s="1051">
        <v>7835683</v>
      </c>
      <c r="BW123" s="1051"/>
      <c r="BX123" s="1051"/>
      <c r="BY123" s="1051"/>
      <c r="BZ123" s="1051"/>
      <c r="CA123" s="1051">
        <v>8440516</v>
      </c>
      <c r="CB123" s="1051"/>
      <c r="CC123" s="1051"/>
      <c r="CD123" s="1051"/>
      <c r="CE123" s="1051"/>
      <c r="CF123" s="988"/>
      <c r="CG123" s="989"/>
      <c r="CH123" s="989"/>
      <c r="CI123" s="989"/>
      <c r="CJ123" s="990"/>
      <c r="CK123" s="996"/>
      <c r="CL123" s="997"/>
      <c r="CM123" s="997"/>
      <c r="CN123" s="997"/>
      <c r="CO123" s="998"/>
      <c r="CP123" s="1006" t="s">
        <v>414</v>
      </c>
      <c r="CQ123" s="1007"/>
      <c r="CR123" s="1007"/>
      <c r="CS123" s="1007"/>
      <c r="CT123" s="1007"/>
      <c r="CU123" s="1007"/>
      <c r="CV123" s="1007"/>
      <c r="CW123" s="1007"/>
      <c r="CX123" s="1007"/>
      <c r="CY123" s="1007"/>
      <c r="CZ123" s="1007"/>
      <c r="DA123" s="1007"/>
      <c r="DB123" s="1007"/>
      <c r="DC123" s="1007"/>
      <c r="DD123" s="1007"/>
      <c r="DE123" s="1007"/>
      <c r="DF123" s="1008"/>
      <c r="DG123" s="945" t="s">
        <v>147</v>
      </c>
      <c r="DH123" s="946"/>
      <c r="DI123" s="946"/>
      <c r="DJ123" s="946"/>
      <c r="DK123" s="947"/>
      <c r="DL123" s="948" t="s">
        <v>147</v>
      </c>
      <c r="DM123" s="946"/>
      <c r="DN123" s="946"/>
      <c r="DO123" s="946"/>
      <c r="DP123" s="947"/>
      <c r="DQ123" s="948" t="s">
        <v>147</v>
      </c>
      <c r="DR123" s="946"/>
      <c r="DS123" s="946"/>
      <c r="DT123" s="946"/>
      <c r="DU123" s="947"/>
      <c r="DV123" s="949" t="s">
        <v>147</v>
      </c>
      <c r="DW123" s="950"/>
      <c r="DX123" s="950"/>
      <c r="DY123" s="950"/>
      <c r="DZ123" s="951"/>
    </row>
    <row r="124" spans="1:130" s="224" customFormat="1" ht="26.25" customHeight="1" thickBot="1" x14ac:dyDescent="0.25">
      <c r="A124" s="1044"/>
      <c r="B124" s="936"/>
      <c r="C124" s="909" t="s">
        <v>468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453</v>
      </c>
      <c r="AB124" s="946"/>
      <c r="AC124" s="946"/>
      <c r="AD124" s="946"/>
      <c r="AE124" s="947"/>
      <c r="AF124" s="948" t="s">
        <v>147</v>
      </c>
      <c r="AG124" s="946"/>
      <c r="AH124" s="946"/>
      <c r="AI124" s="946"/>
      <c r="AJ124" s="947"/>
      <c r="AK124" s="948" t="s">
        <v>147</v>
      </c>
      <c r="AL124" s="946"/>
      <c r="AM124" s="946"/>
      <c r="AN124" s="946"/>
      <c r="AO124" s="947"/>
      <c r="AP124" s="949" t="s">
        <v>147</v>
      </c>
      <c r="AQ124" s="950"/>
      <c r="AR124" s="950"/>
      <c r="AS124" s="950"/>
      <c r="AT124" s="951"/>
      <c r="AU124" s="1046" t="s">
        <v>482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147</v>
      </c>
      <c r="BR124" s="1014"/>
      <c r="BS124" s="1014"/>
      <c r="BT124" s="1014"/>
      <c r="BU124" s="1014"/>
      <c r="BV124" s="1014" t="s">
        <v>147</v>
      </c>
      <c r="BW124" s="1014"/>
      <c r="BX124" s="1014"/>
      <c r="BY124" s="1014"/>
      <c r="BZ124" s="1014"/>
      <c r="CA124" s="1014" t="s">
        <v>147</v>
      </c>
      <c r="CB124" s="1014"/>
      <c r="CC124" s="1014"/>
      <c r="CD124" s="1014"/>
      <c r="CE124" s="1014"/>
      <c r="CF124" s="1015"/>
      <c r="CG124" s="1016"/>
      <c r="CH124" s="1016"/>
      <c r="CI124" s="1016"/>
      <c r="CJ124" s="1017"/>
      <c r="CK124" s="999"/>
      <c r="CL124" s="999"/>
      <c r="CM124" s="999"/>
      <c r="CN124" s="999"/>
      <c r="CO124" s="1000"/>
      <c r="CP124" s="1006" t="s">
        <v>483</v>
      </c>
      <c r="CQ124" s="1007"/>
      <c r="CR124" s="1007"/>
      <c r="CS124" s="1007"/>
      <c r="CT124" s="1007"/>
      <c r="CU124" s="1007"/>
      <c r="CV124" s="1007"/>
      <c r="CW124" s="1007"/>
      <c r="CX124" s="1007"/>
      <c r="CY124" s="1007"/>
      <c r="CZ124" s="1007"/>
      <c r="DA124" s="1007"/>
      <c r="DB124" s="1007"/>
      <c r="DC124" s="1007"/>
      <c r="DD124" s="1007"/>
      <c r="DE124" s="1007"/>
      <c r="DF124" s="1008"/>
      <c r="DG124" s="991" t="s">
        <v>399</v>
      </c>
      <c r="DH124" s="973"/>
      <c r="DI124" s="973"/>
      <c r="DJ124" s="973"/>
      <c r="DK124" s="974"/>
      <c r="DL124" s="972" t="s">
        <v>147</v>
      </c>
      <c r="DM124" s="973"/>
      <c r="DN124" s="973"/>
      <c r="DO124" s="973"/>
      <c r="DP124" s="974"/>
      <c r="DQ124" s="972" t="s">
        <v>147</v>
      </c>
      <c r="DR124" s="973"/>
      <c r="DS124" s="973"/>
      <c r="DT124" s="973"/>
      <c r="DU124" s="974"/>
      <c r="DV124" s="975" t="s">
        <v>399</v>
      </c>
      <c r="DW124" s="976"/>
      <c r="DX124" s="976"/>
      <c r="DY124" s="976"/>
      <c r="DZ124" s="977"/>
    </row>
    <row r="125" spans="1:130" s="224" customFormat="1" ht="26.25" customHeight="1" x14ac:dyDescent="0.2">
      <c r="A125" s="1044"/>
      <c r="B125" s="936"/>
      <c r="C125" s="909" t="s">
        <v>470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147</v>
      </c>
      <c r="AB125" s="946"/>
      <c r="AC125" s="946"/>
      <c r="AD125" s="946"/>
      <c r="AE125" s="947"/>
      <c r="AF125" s="948" t="s">
        <v>484</v>
      </c>
      <c r="AG125" s="946"/>
      <c r="AH125" s="946"/>
      <c r="AI125" s="946"/>
      <c r="AJ125" s="947"/>
      <c r="AK125" s="948" t="s">
        <v>147</v>
      </c>
      <c r="AL125" s="946"/>
      <c r="AM125" s="946"/>
      <c r="AN125" s="946"/>
      <c r="AO125" s="947"/>
      <c r="AP125" s="949" t="s">
        <v>147</v>
      </c>
      <c r="AQ125" s="950"/>
      <c r="AR125" s="950"/>
      <c r="AS125" s="950"/>
      <c r="AT125" s="951"/>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485</v>
      </c>
      <c r="CL125" s="994"/>
      <c r="CM125" s="994"/>
      <c r="CN125" s="994"/>
      <c r="CO125" s="995"/>
      <c r="CP125" s="916" t="s">
        <v>486</v>
      </c>
      <c r="CQ125" s="884"/>
      <c r="CR125" s="884"/>
      <c r="CS125" s="884"/>
      <c r="CT125" s="884"/>
      <c r="CU125" s="884"/>
      <c r="CV125" s="884"/>
      <c r="CW125" s="884"/>
      <c r="CX125" s="884"/>
      <c r="CY125" s="884"/>
      <c r="CZ125" s="884"/>
      <c r="DA125" s="884"/>
      <c r="DB125" s="884"/>
      <c r="DC125" s="884"/>
      <c r="DD125" s="884"/>
      <c r="DE125" s="884"/>
      <c r="DF125" s="885"/>
      <c r="DG125" s="917" t="s">
        <v>147</v>
      </c>
      <c r="DH125" s="918"/>
      <c r="DI125" s="918"/>
      <c r="DJ125" s="918"/>
      <c r="DK125" s="918"/>
      <c r="DL125" s="918" t="s">
        <v>147</v>
      </c>
      <c r="DM125" s="918"/>
      <c r="DN125" s="918"/>
      <c r="DO125" s="918"/>
      <c r="DP125" s="918"/>
      <c r="DQ125" s="918" t="s">
        <v>147</v>
      </c>
      <c r="DR125" s="918"/>
      <c r="DS125" s="918"/>
      <c r="DT125" s="918"/>
      <c r="DU125" s="918"/>
      <c r="DV125" s="919" t="s">
        <v>147</v>
      </c>
      <c r="DW125" s="919"/>
      <c r="DX125" s="919"/>
      <c r="DY125" s="919"/>
      <c r="DZ125" s="920"/>
    </row>
    <row r="126" spans="1:130" s="224" customFormat="1" ht="26.25" customHeight="1" thickBot="1" x14ac:dyDescent="0.25">
      <c r="A126" s="1044"/>
      <c r="B126" s="936"/>
      <c r="C126" s="909" t="s">
        <v>472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147</v>
      </c>
      <c r="AB126" s="946"/>
      <c r="AC126" s="946"/>
      <c r="AD126" s="946"/>
      <c r="AE126" s="947"/>
      <c r="AF126" s="948" t="s">
        <v>147</v>
      </c>
      <c r="AG126" s="946"/>
      <c r="AH126" s="946"/>
      <c r="AI126" s="946"/>
      <c r="AJ126" s="947"/>
      <c r="AK126" s="948" t="s">
        <v>147</v>
      </c>
      <c r="AL126" s="946"/>
      <c r="AM126" s="946"/>
      <c r="AN126" s="946"/>
      <c r="AO126" s="947"/>
      <c r="AP126" s="949" t="s">
        <v>399</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487</v>
      </c>
      <c r="CQ126" s="910"/>
      <c r="CR126" s="910"/>
      <c r="CS126" s="910"/>
      <c r="CT126" s="910"/>
      <c r="CU126" s="910"/>
      <c r="CV126" s="910"/>
      <c r="CW126" s="910"/>
      <c r="CX126" s="910"/>
      <c r="CY126" s="910"/>
      <c r="CZ126" s="910"/>
      <c r="DA126" s="910"/>
      <c r="DB126" s="910"/>
      <c r="DC126" s="910"/>
      <c r="DD126" s="910"/>
      <c r="DE126" s="910"/>
      <c r="DF126" s="911"/>
      <c r="DG126" s="912" t="s">
        <v>147</v>
      </c>
      <c r="DH126" s="913"/>
      <c r="DI126" s="913"/>
      <c r="DJ126" s="913"/>
      <c r="DK126" s="913"/>
      <c r="DL126" s="913" t="s">
        <v>399</v>
      </c>
      <c r="DM126" s="913"/>
      <c r="DN126" s="913"/>
      <c r="DO126" s="913"/>
      <c r="DP126" s="913"/>
      <c r="DQ126" s="913" t="s">
        <v>147</v>
      </c>
      <c r="DR126" s="913"/>
      <c r="DS126" s="913"/>
      <c r="DT126" s="913"/>
      <c r="DU126" s="913"/>
      <c r="DV126" s="914" t="s">
        <v>147</v>
      </c>
      <c r="DW126" s="914"/>
      <c r="DX126" s="914"/>
      <c r="DY126" s="914"/>
      <c r="DZ126" s="915"/>
    </row>
    <row r="127" spans="1:130" s="224" customFormat="1" ht="26.25" customHeight="1" x14ac:dyDescent="0.2">
      <c r="A127" s="1045"/>
      <c r="B127" s="938"/>
      <c r="C127" s="960" t="s">
        <v>488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5506</v>
      </c>
      <c r="AB127" s="946"/>
      <c r="AC127" s="946"/>
      <c r="AD127" s="946"/>
      <c r="AE127" s="947"/>
      <c r="AF127" s="948">
        <v>4170</v>
      </c>
      <c r="AG127" s="946"/>
      <c r="AH127" s="946"/>
      <c r="AI127" s="946"/>
      <c r="AJ127" s="947"/>
      <c r="AK127" s="948">
        <v>4170</v>
      </c>
      <c r="AL127" s="946"/>
      <c r="AM127" s="946"/>
      <c r="AN127" s="946"/>
      <c r="AO127" s="947"/>
      <c r="AP127" s="949">
        <v>0.2</v>
      </c>
      <c r="AQ127" s="950"/>
      <c r="AR127" s="950"/>
      <c r="AS127" s="950"/>
      <c r="AT127" s="951"/>
      <c r="AU127" s="226"/>
      <c r="AV127" s="226"/>
      <c r="AW127" s="226"/>
      <c r="AX127" s="1018" t="s">
        <v>489</v>
      </c>
      <c r="AY127" s="1019"/>
      <c r="AZ127" s="1019"/>
      <c r="BA127" s="1019"/>
      <c r="BB127" s="1019"/>
      <c r="BC127" s="1019"/>
      <c r="BD127" s="1019"/>
      <c r="BE127" s="1020"/>
      <c r="BF127" s="1021" t="s">
        <v>490</v>
      </c>
      <c r="BG127" s="1019"/>
      <c r="BH127" s="1019"/>
      <c r="BI127" s="1019"/>
      <c r="BJ127" s="1019"/>
      <c r="BK127" s="1019"/>
      <c r="BL127" s="1020"/>
      <c r="BM127" s="1021" t="s">
        <v>491</v>
      </c>
      <c r="BN127" s="1019"/>
      <c r="BO127" s="1019"/>
      <c r="BP127" s="1019"/>
      <c r="BQ127" s="1019"/>
      <c r="BR127" s="1019"/>
      <c r="BS127" s="1020"/>
      <c r="BT127" s="1021" t="s">
        <v>492</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493</v>
      </c>
      <c r="CQ127" s="910"/>
      <c r="CR127" s="910"/>
      <c r="CS127" s="910"/>
      <c r="CT127" s="910"/>
      <c r="CU127" s="910"/>
      <c r="CV127" s="910"/>
      <c r="CW127" s="910"/>
      <c r="CX127" s="910"/>
      <c r="CY127" s="910"/>
      <c r="CZ127" s="910"/>
      <c r="DA127" s="910"/>
      <c r="DB127" s="910"/>
      <c r="DC127" s="910"/>
      <c r="DD127" s="910"/>
      <c r="DE127" s="910"/>
      <c r="DF127" s="911"/>
      <c r="DG127" s="912" t="s">
        <v>147</v>
      </c>
      <c r="DH127" s="913"/>
      <c r="DI127" s="913"/>
      <c r="DJ127" s="913"/>
      <c r="DK127" s="913"/>
      <c r="DL127" s="913" t="s">
        <v>147</v>
      </c>
      <c r="DM127" s="913"/>
      <c r="DN127" s="913"/>
      <c r="DO127" s="913"/>
      <c r="DP127" s="913"/>
      <c r="DQ127" s="913" t="s">
        <v>147</v>
      </c>
      <c r="DR127" s="913"/>
      <c r="DS127" s="913"/>
      <c r="DT127" s="913"/>
      <c r="DU127" s="913"/>
      <c r="DV127" s="914" t="s">
        <v>147</v>
      </c>
      <c r="DW127" s="914"/>
      <c r="DX127" s="914"/>
      <c r="DY127" s="914"/>
      <c r="DZ127" s="915"/>
    </row>
    <row r="128" spans="1:130" s="224" customFormat="1" ht="26.25" customHeight="1" thickBot="1" x14ac:dyDescent="0.25">
      <c r="A128" s="1028" t="s">
        <v>494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495</v>
      </c>
      <c r="X128" s="1030"/>
      <c r="Y128" s="1030"/>
      <c r="Z128" s="1031"/>
      <c r="AA128" s="1032">
        <v>12121</v>
      </c>
      <c r="AB128" s="1033"/>
      <c r="AC128" s="1033"/>
      <c r="AD128" s="1033"/>
      <c r="AE128" s="1034"/>
      <c r="AF128" s="1035">
        <v>12121</v>
      </c>
      <c r="AG128" s="1033"/>
      <c r="AH128" s="1033"/>
      <c r="AI128" s="1033"/>
      <c r="AJ128" s="1034"/>
      <c r="AK128" s="1035">
        <v>12120</v>
      </c>
      <c r="AL128" s="1033"/>
      <c r="AM128" s="1033"/>
      <c r="AN128" s="1033"/>
      <c r="AO128" s="1034"/>
      <c r="AP128" s="1036"/>
      <c r="AQ128" s="1037"/>
      <c r="AR128" s="1037"/>
      <c r="AS128" s="1037"/>
      <c r="AT128" s="1038"/>
      <c r="AU128" s="226"/>
      <c r="AV128" s="226"/>
      <c r="AW128" s="226"/>
      <c r="AX128" s="883" t="s">
        <v>496</v>
      </c>
      <c r="AY128" s="884"/>
      <c r="AZ128" s="884"/>
      <c r="BA128" s="884"/>
      <c r="BB128" s="884"/>
      <c r="BC128" s="884"/>
      <c r="BD128" s="884"/>
      <c r="BE128" s="885"/>
      <c r="BF128" s="1039" t="s">
        <v>147</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497</v>
      </c>
      <c r="CQ128" s="713"/>
      <c r="CR128" s="713"/>
      <c r="CS128" s="713"/>
      <c r="CT128" s="713"/>
      <c r="CU128" s="713"/>
      <c r="CV128" s="713"/>
      <c r="CW128" s="713"/>
      <c r="CX128" s="713"/>
      <c r="CY128" s="713"/>
      <c r="CZ128" s="713"/>
      <c r="DA128" s="713"/>
      <c r="DB128" s="713"/>
      <c r="DC128" s="713"/>
      <c r="DD128" s="713"/>
      <c r="DE128" s="713"/>
      <c r="DF128" s="1023"/>
      <c r="DG128" s="1024">
        <v>524499</v>
      </c>
      <c r="DH128" s="1025"/>
      <c r="DI128" s="1025"/>
      <c r="DJ128" s="1025"/>
      <c r="DK128" s="1025"/>
      <c r="DL128" s="1025">
        <v>478284</v>
      </c>
      <c r="DM128" s="1025"/>
      <c r="DN128" s="1025"/>
      <c r="DO128" s="1025"/>
      <c r="DP128" s="1025"/>
      <c r="DQ128" s="1025">
        <v>412800</v>
      </c>
      <c r="DR128" s="1025"/>
      <c r="DS128" s="1025"/>
      <c r="DT128" s="1025"/>
      <c r="DU128" s="1025"/>
      <c r="DV128" s="1026">
        <v>20.5</v>
      </c>
      <c r="DW128" s="1026"/>
      <c r="DX128" s="1026"/>
      <c r="DY128" s="1026"/>
      <c r="DZ128" s="1027"/>
    </row>
    <row r="129" spans="1:131" s="224" customFormat="1" ht="26.25" customHeight="1" x14ac:dyDescent="0.2">
      <c r="A129" s="921" t="s">
        <v>109</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498</v>
      </c>
      <c r="X129" s="1058"/>
      <c r="Y129" s="1058"/>
      <c r="Z129" s="1059"/>
      <c r="AA129" s="945">
        <v>2254397</v>
      </c>
      <c r="AB129" s="946"/>
      <c r="AC129" s="946"/>
      <c r="AD129" s="946"/>
      <c r="AE129" s="947"/>
      <c r="AF129" s="948">
        <v>2400185</v>
      </c>
      <c r="AG129" s="946"/>
      <c r="AH129" s="946"/>
      <c r="AI129" s="946"/>
      <c r="AJ129" s="947"/>
      <c r="AK129" s="948">
        <v>2355011</v>
      </c>
      <c r="AL129" s="946"/>
      <c r="AM129" s="946"/>
      <c r="AN129" s="946"/>
      <c r="AO129" s="947"/>
      <c r="AP129" s="1060"/>
      <c r="AQ129" s="1061"/>
      <c r="AR129" s="1061"/>
      <c r="AS129" s="1061"/>
      <c r="AT129" s="1062"/>
      <c r="AU129" s="227"/>
      <c r="AV129" s="227"/>
      <c r="AW129" s="227"/>
      <c r="AX129" s="1052" t="s">
        <v>499</v>
      </c>
      <c r="AY129" s="910"/>
      <c r="AZ129" s="910"/>
      <c r="BA129" s="910"/>
      <c r="BB129" s="910"/>
      <c r="BC129" s="910"/>
      <c r="BD129" s="910"/>
      <c r="BE129" s="911"/>
      <c r="BF129" s="1053" t="s">
        <v>147</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500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501</v>
      </c>
      <c r="X130" s="1058"/>
      <c r="Y130" s="1058"/>
      <c r="Z130" s="1059"/>
      <c r="AA130" s="945">
        <v>355968</v>
      </c>
      <c r="AB130" s="946"/>
      <c r="AC130" s="946"/>
      <c r="AD130" s="946"/>
      <c r="AE130" s="947"/>
      <c r="AF130" s="948">
        <v>340468</v>
      </c>
      <c r="AG130" s="946"/>
      <c r="AH130" s="946"/>
      <c r="AI130" s="946"/>
      <c r="AJ130" s="947"/>
      <c r="AK130" s="948">
        <v>344502</v>
      </c>
      <c r="AL130" s="946"/>
      <c r="AM130" s="946"/>
      <c r="AN130" s="946"/>
      <c r="AO130" s="947"/>
      <c r="AP130" s="1060"/>
      <c r="AQ130" s="1061"/>
      <c r="AR130" s="1061"/>
      <c r="AS130" s="1061"/>
      <c r="AT130" s="1062"/>
      <c r="AU130" s="227"/>
      <c r="AV130" s="227"/>
      <c r="AW130" s="227"/>
      <c r="AX130" s="1052" t="s">
        <v>502</v>
      </c>
      <c r="AY130" s="910"/>
      <c r="AZ130" s="910"/>
      <c r="BA130" s="910"/>
      <c r="BB130" s="910"/>
      <c r="BC130" s="910"/>
      <c r="BD130" s="910"/>
      <c r="BE130" s="911"/>
      <c r="BF130" s="1088">
        <v>8.6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503</v>
      </c>
      <c r="X131" s="1095"/>
      <c r="Y131" s="1095"/>
      <c r="Z131" s="1096"/>
      <c r="AA131" s="991">
        <v>1898429</v>
      </c>
      <c r="AB131" s="973"/>
      <c r="AC131" s="973"/>
      <c r="AD131" s="973"/>
      <c r="AE131" s="974"/>
      <c r="AF131" s="972">
        <v>2059717</v>
      </c>
      <c r="AG131" s="973"/>
      <c r="AH131" s="973"/>
      <c r="AI131" s="973"/>
      <c r="AJ131" s="974"/>
      <c r="AK131" s="972">
        <v>2010509</v>
      </c>
      <c r="AL131" s="973"/>
      <c r="AM131" s="973"/>
      <c r="AN131" s="973"/>
      <c r="AO131" s="974"/>
      <c r="AP131" s="1097"/>
      <c r="AQ131" s="1098"/>
      <c r="AR131" s="1098"/>
      <c r="AS131" s="1098"/>
      <c r="AT131" s="1099"/>
      <c r="AU131" s="227"/>
      <c r="AV131" s="227"/>
      <c r="AW131" s="227"/>
      <c r="AX131" s="1070" t="s">
        <v>504</v>
      </c>
      <c r="AY131" s="713"/>
      <c r="AZ131" s="713"/>
      <c r="BA131" s="713"/>
      <c r="BB131" s="713"/>
      <c r="BC131" s="713"/>
      <c r="BD131" s="713"/>
      <c r="BE131" s="1023"/>
      <c r="BF131" s="1071" t="s">
        <v>147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505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506</v>
      </c>
      <c r="W132" s="1081"/>
      <c r="X132" s="1081"/>
      <c r="Y132" s="1081"/>
      <c r="Z132" s="1082"/>
      <c r="AA132" s="1083">
        <v>8.5683478290000004</v>
      </c>
      <c r="AB132" s="1084"/>
      <c r="AC132" s="1084"/>
      <c r="AD132" s="1084"/>
      <c r="AE132" s="1085"/>
      <c r="AF132" s="1086">
        <v>8.0036723490000004</v>
      </c>
      <c r="AG132" s="1084"/>
      <c r="AH132" s="1084"/>
      <c r="AI132" s="1084"/>
      <c r="AJ132" s="1085"/>
      <c r="AK132" s="1086">
        <v>9.3414155319999992</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507</v>
      </c>
      <c r="W133" s="1064"/>
      <c r="X133" s="1064"/>
      <c r="Y133" s="1064"/>
      <c r="Z133" s="1065"/>
      <c r="AA133" s="1066">
        <v>8.6999999999999993</v>
      </c>
      <c r="AB133" s="1067"/>
      <c r="AC133" s="1067"/>
      <c r="AD133" s="1067"/>
      <c r="AE133" s="1068"/>
      <c r="AF133" s="1066">
        <v>8.5</v>
      </c>
      <c r="AG133" s="1067"/>
      <c r="AH133" s="1067"/>
      <c r="AI133" s="1067"/>
      <c r="AJ133" s="1068"/>
      <c r="AK133" s="1066">
        <v>8.6</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uVisn5BotpTp2dW00QQhjQYvely8kkRKepEN66zcv/f43ECzMrvxl/FEgX61BovtVH0MB/Bh15qVuxgtGOkemw==" saltValue="e4OYcgOB5488U9ENpHPMr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508</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92jMgzceK9/oZxACdx4f6oS0hMDJYOMvYiwVkPlPGl+y3PEBHK8phW8b4XBR0D/Lfa8T2x7eji4WNdkbmrYnjg==" saltValue="AOEeWUMXUojUevG38R1V6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lDtxIQlQKK4v4nXsTQT1QnbMcJW41yvUCkvFFwrwUx+5/p2hl/a9hX+5yNQa9xf6d0fKDWTr5wX6YmiYd+Ekg==" saltValue="XbtVn0ANjsSKH+bSQDGyj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509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510</v>
      </c>
      <c r="AL6" s="260"/>
      <c r="AM6" s="260"/>
      <c r="AN6" s="260"/>
    </row>
    <row r="7" spans="1:46" ht="13.5" customHeight="1" x14ac:dyDescent="0.2">
      <c r="A7" s="259"/>
      <c r="AK7" s="262"/>
      <c r="AL7" s="263"/>
      <c r="AM7" s="263"/>
      <c r="AN7" s="264"/>
      <c r="AO7" s="1101" t="s">
        <v>511</v>
      </c>
      <c r="AP7" s="265"/>
      <c r="AQ7" s="266" t="s">
        <v>512</v>
      </c>
      <c r="AR7" s="267"/>
    </row>
    <row r="8" spans="1:46" ht="13.2" x14ac:dyDescent="0.2">
      <c r="A8" s="259"/>
      <c r="AK8" s="268"/>
      <c r="AL8" s="269"/>
      <c r="AM8" s="269"/>
      <c r="AN8" s="270"/>
      <c r="AO8" s="1102"/>
      <c r="AP8" s="271" t="s">
        <v>513</v>
      </c>
      <c r="AQ8" s="272" t="s">
        <v>514</v>
      </c>
      <c r="AR8" s="273" t="s">
        <v>515</v>
      </c>
    </row>
    <row r="9" spans="1:46" ht="13.2" x14ac:dyDescent="0.2">
      <c r="A9" s="259"/>
      <c r="AK9" s="1103" t="s">
        <v>516</v>
      </c>
      <c r="AL9" s="1104"/>
      <c r="AM9" s="1104"/>
      <c r="AN9" s="1105"/>
      <c r="AO9" s="274">
        <v>563137</v>
      </c>
      <c r="AP9" s="274">
        <v>183972</v>
      </c>
      <c r="AQ9" s="275">
        <v>239803</v>
      </c>
      <c r="AR9" s="276">
        <v>-23.3</v>
      </c>
    </row>
    <row r="10" spans="1:46" ht="13.5" customHeight="1" x14ac:dyDescent="0.2">
      <c r="A10" s="259"/>
      <c r="AK10" s="1103" t="s">
        <v>517</v>
      </c>
      <c r="AL10" s="1104"/>
      <c r="AM10" s="1104"/>
      <c r="AN10" s="1105"/>
      <c r="AO10" s="277">
        <v>122837</v>
      </c>
      <c r="AP10" s="277">
        <v>40130</v>
      </c>
      <c r="AQ10" s="278">
        <v>35073</v>
      </c>
      <c r="AR10" s="279">
        <v>14.4</v>
      </c>
    </row>
    <row r="11" spans="1:46" ht="13.5" customHeight="1" x14ac:dyDescent="0.2">
      <c r="A11" s="259"/>
      <c r="AK11" s="1103" t="s">
        <v>518</v>
      </c>
      <c r="AL11" s="1104"/>
      <c r="AM11" s="1104"/>
      <c r="AN11" s="1105"/>
      <c r="AO11" s="277" t="s">
        <v>519</v>
      </c>
      <c r="AP11" s="277" t="s">
        <v>519</v>
      </c>
      <c r="AQ11" s="278">
        <v>3640</v>
      </c>
      <c r="AR11" s="279" t="s">
        <v>519</v>
      </c>
    </row>
    <row r="12" spans="1:46" ht="13.5" customHeight="1" x14ac:dyDescent="0.2">
      <c r="A12" s="259"/>
      <c r="AK12" s="1103" t="s">
        <v>520</v>
      </c>
      <c r="AL12" s="1104"/>
      <c r="AM12" s="1104"/>
      <c r="AN12" s="1105"/>
      <c r="AO12" s="277" t="s">
        <v>519</v>
      </c>
      <c r="AP12" s="277" t="s">
        <v>519</v>
      </c>
      <c r="AQ12" s="278" t="s">
        <v>519</v>
      </c>
      <c r="AR12" s="279" t="s">
        <v>519</v>
      </c>
    </row>
    <row r="13" spans="1:46" ht="13.5" customHeight="1" x14ac:dyDescent="0.2">
      <c r="A13" s="259"/>
      <c r="AK13" s="1103" t="s">
        <v>521</v>
      </c>
      <c r="AL13" s="1104"/>
      <c r="AM13" s="1104"/>
      <c r="AN13" s="1105"/>
      <c r="AO13" s="277">
        <v>18541</v>
      </c>
      <c r="AP13" s="277">
        <v>6057</v>
      </c>
      <c r="AQ13" s="278">
        <v>11407</v>
      </c>
      <c r="AR13" s="279">
        <v>-46.9</v>
      </c>
    </row>
    <row r="14" spans="1:46" ht="13.5" customHeight="1" x14ac:dyDescent="0.2">
      <c r="A14" s="259"/>
      <c r="AK14" s="1103" t="s">
        <v>522</v>
      </c>
      <c r="AL14" s="1104"/>
      <c r="AM14" s="1104"/>
      <c r="AN14" s="1105"/>
      <c r="AO14" s="277" t="s">
        <v>519</v>
      </c>
      <c r="AP14" s="277" t="s">
        <v>519</v>
      </c>
      <c r="AQ14" s="278">
        <v>4585</v>
      </c>
      <c r="AR14" s="279" t="s">
        <v>519</v>
      </c>
    </row>
    <row r="15" spans="1:46" ht="13.5" customHeight="1" x14ac:dyDescent="0.2">
      <c r="A15" s="259"/>
      <c r="AK15" s="1106" t="s">
        <v>523</v>
      </c>
      <c r="AL15" s="1107"/>
      <c r="AM15" s="1107"/>
      <c r="AN15" s="1108"/>
      <c r="AO15" s="277">
        <v>-39458</v>
      </c>
      <c r="AP15" s="277">
        <v>-12891</v>
      </c>
      <c r="AQ15" s="278">
        <v>-18839</v>
      </c>
      <c r="AR15" s="279">
        <v>-31.6</v>
      </c>
    </row>
    <row r="16" spans="1:46" ht="13.2" x14ac:dyDescent="0.2">
      <c r="A16" s="259"/>
      <c r="AK16" s="1106" t="s">
        <v>192</v>
      </c>
      <c r="AL16" s="1107"/>
      <c r="AM16" s="1107"/>
      <c r="AN16" s="1108"/>
      <c r="AO16" s="277">
        <v>665057</v>
      </c>
      <c r="AP16" s="277">
        <v>217268</v>
      </c>
      <c r="AQ16" s="278">
        <v>275669</v>
      </c>
      <c r="AR16" s="279">
        <v>-21.2</v>
      </c>
    </row>
    <row r="17" spans="1:46" ht="13.2" x14ac:dyDescent="0.2">
      <c r="A17" s="259"/>
    </row>
    <row r="18" spans="1:46" ht="13.2" x14ac:dyDescent="0.2">
      <c r="A18" s="259"/>
      <c r="AQ18" s="280"/>
      <c r="AR18" s="280"/>
    </row>
    <row r="19" spans="1:46" ht="13.2" x14ac:dyDescent="0.2">
      <c r="A19" s="259"/>
      <c r="AK19" s="255" t="s">
        <v>524</v>
      </c>
    </row>
    <row r="20" spans="1:46" ht="13.2" x14ac:dyDescent="0.2">
      <c r="A20" s="259"/>
      <c r="AK20" s="281"/>
      <c r="AL20" s="282"/>
      <c r="AM20" s="282"/>
      <c r="AN20" s="283"/>
      <c r="AO20" s="284" t="s">
        <v>525</v>
      </c>
      <c r="AP20" s="285" t="s">
        <v>526</v>
      </c>
      <c r="AQ20" s="286" t="s">
        <v>527</v>
      </c>
      <c r="AR20" s="287"/>
    </row>
    <row r="21" spans="1:46" s="260" customFormat="1" ht="13.2" x14ac:dyDescent="0.2">
      <c r="A21" s="288"/>
      <c r="AK21" s="1109" t="s">
        <v>528</v>
      </c>
      <c r="AL21" s="1110"/>
      <c r="AM21" s="1110"/>
      <c r="AN21" s="1111"/>
      <c r="AO21" s="289">
        <v>18.95</v>
      </c>
      <c r="AP21" s="290">
        <v>23.86</v>
      </c>
      <c r="AQ21" s="291">
        <v>-4.91</v>
      </c>
      <c r="AS21" s="292"/>
      <c r="AT21" s="288"/>
    </row>
    <row r="22" spans="1:46" s="260" customFormat="1" ht="13.2" x14ac:dyDescent="0.2">
      <c r="A22" s="288"/>
      <c r="AK22" s="1109" t="s">
        <v>529</v>
      </c>
      <c r="AL22" s="1110"/>
      <c r="AM22" s="1110"/>
      <c r="AN22" s="1111"/>
      <c r="AO22" s="293">
        <v>91.6</v>
      </c>
      <c r="AP22" s="294">
        <v>95.5</v>
      </c>
      <c r="AQ22" s="295">
        <v>-3.9</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530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531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532</v>
      </c>
      <c r="AL29" s="260"/>
      <c r="AM29" s="260"/>
      <c r="AN29" s="260"/>
      <c r="AS29" s="302"/>
    </row>
    <row r="30" spans="1:46" ht="13.5" customHeight="1" x14ac:dyDescent="0.2">
      <c r="A30" s="259"/>
      <c r="AK30" s="262"/>
      <c r="AL30" s="263"/>
      <c r="AM30" s="263"/>
      <c r="AN30" s="264"/>
      <c r="AO30" s="1101" t="s">
        <v>511</v>
      </c>
      <c r="AP30" s="265"/>
      <c r="AQ30" s="266" t="s">
        <v>512</v>
      </c>
      <c r="AR30" s="267"/>
    </row>
    <row r="31" spans="1:46" ht="13.2" x14ac:dyDescent="0.2">
      <c r="A31" s="259"/>
      <c r="AK31" s="268"/>
      <c r="AL31" s="269"/>
      <c r="AM31" s="269"/>
      <c r="AN31" s="270"/>
      <c r="AO31" s="1102"/>
      <c r="AP31" s="271" t="s">
        <v>513</v>
      </c>
      <c r="AQ31" s="272" t="s">
        <v>514</v>
      </c>
      <c r="AR31" s="273" t="s">
        <v>515</v>
      </c>
    </row>
    <row r="32" spans="1:46" ht="27" customHeight="1" x14ac:dyDescent="0.2">
      <c r="A32" s="259"/>
      <c r="AK32" s="1117" t="s">
        <v>533</v>
      </c>
      <c r="AL32" s="1118"/>
      <c r="AM32" s="1118"/>
      <c r="AN32" s="1119"/>
      <c r="AO32" s="303">
        <v>475680</v>
      </c>
      <c r="AP32" s="303">
        <v>155400</v>
      </c>
      <c r="AQ32" s="304">
        <v>162926</v>
      </c>
      <c r="AR32" s="305">
        <v>-4.5999999999999996</v>
      </c>
    </row>
    <row r="33" spans="1:46" ht="13.5" customHeight="1" x14ac:dyDescent="0.2">
      <c r="A33" s="259"/>
      <c r="AK33" s="1117" t="s">
        <v>534</v>
      </c>
      <c r="AL33" s="1118"/>
      <c r="AM33" s="1118"/>
      <c r="AN33" s="1119"/>
      <c r="AO33" s="303" t="s">
        <v>519</v>
      </c>
      <c r="AP33" s="303" t="s">
        <v>519</v>
      </c>
      <c r="AQ33" s="304" t="s">
        <v>519</v>
      </c>
      <c r="AR33" s="305" t="s">
        <v>519</v>
      </c>
    </row>
    <row r="34" spans="1:46" ht="27" customHeight="1" x14ac:dyDescent="0.2">
      <c r="A34" s="259"/>
      <c r="AK34" s="1117" t="s">
        <v>535</v>
      </c>
      <c r="AL34" s="1118"/>
      <c r="AM34" s="1118"/>
      <c r="AN34" s="1119"/>
      <c r="AO34" s="303" t="s">
        <v>519</v>
      </c>
      <c r="AP34" s="303" t="s">
        <v>519</v>
      </c>
      <c r="AQ34" s="304">
        <v>4</v>
      </c>
      <c r="AR34" s="305" t="s">
        <v>519</v>
      </c>
    </row>
    <row r="35" spans="1:46" ht="27" customHeight="1" x14ac:dyDescent="0.2">
      <c r="A35" s="259"/>
      <c r="AK35" s="1117" t="s">
        <v>536</v>
      </c>
      <c r="AL35" s="1118"/>
      <c r="AM35" s="1118"/>
      <c r="AN35" s="1119"/>
      <c r="AO35" s="303">
        <v>47804</v>
      </c>
      <c r="AP35" s="303">
        <v>15617</v>
      </c>
      <c r="AQ35" s="304">
        <v>33512</v>
      </c>
      <c r="AR35" s="305">
        <v>-53.4</v>
      </c>
    </row>
    <row r="36" spans="1:46" ht="27" customHeight="1" x14ac:dyDescent="0.2">
      <c r="A36" s="259"/>
      <c r="AK36" s="1117" t="s">
        <v>537</v>
      </c>
      <c r="AL36" s="1118"/>
      <c r="AM36" s="1118"/>
      <c r="AN36" s="1119"/>
      <c r="AO36" s="303">
        <v>1158</v>
      </c>
      <c r="AP36" s="303">
        <v>378</v>
      </c>
      <c r="AQ36" s="304">
        <v>2866</v>
      </c>
      <c r="AR36" s="305">
        <v>-86.8</v>
      </c>
    </row>
    <row r="37" spans="1:46" ht="13.5" customHeight="1" x14ac:dyDescent="0.2">
      <c r="A37" s="259"/>
      <c r="AK37" s="1117" t="s">
        <v>538</v>
      </c>
      <c r="AL37" s="1118"/>
      <c r="AM37" s="1118"/>
      <c r="AN37" s="1119"/>
      <c r="AO37" s="303">
        <v>19790</v>
      </c>
      <c r="AP37" s="303">
        <v>6465</v>
      </c>
      <c r="AQ37" s="304">
        <v>1429</v>
      </c>
      <c r="AR37" s="305">
        <v>352.4</v>
      </c>
    </row>
    <row r="38" spans="1:46" ht="27" customHeight="1" x14ac:dyDescent="0.2">
      <c r="A38" s="259"/>
      <c r="AK38" s="1120" t="s">
        <v>539</v>
      </c>
      <c r="AL38" s="1121"/>
      <c r="AM38" s="1121"/>
      <c r="AN38" s="1122"/>
      <c r="AO38" s="306" t="s">
        <v>519</v>
      </c>
      <c r="AP38" s="306" t="s">
        <v>519</v>
      </c>
      <c r="AQ38" s="307">
        <v>30</v>
      </c>
      <c r="AR38" s="295" t="s">
        <v>519</v>
      </c>
      <c r="AS38" s="302"/>
    </row>
    <row r="39" spans="1:46" ht="13.2" x14ac:dyDescent="0.2">
      <c r="A39" s="259"/>
      <c r="AK39" s="1120" t="s">
        <v>540</v>
      </c>
      <c r="AL39" s="1121"/>
      <c r="AM39" s="1121"/>
      <c r="AN39" s="1122"/>
      <c r="AO39" s="303">
        <v>-12120</v>
      </c>
      <c r="AP39" s="303">
        <v>-3959</v>
      </c>
      <c r="AQ39" s="304">
        <v>-7390</v>
      </c>
      <c r="AR39" s="305">
        <v>-46.4</v>
      </c>
      <c r="AS39" s="302"/>
    </row>
    <row r="40" spans="1:46" ht="27" customHeight="1" x14ac:dyDescent="0.2">
      <c r="A40" s="259"/>
      <c r="AK40" s="1117" t="s">
        <v>541</v>
      </c>
      <c r="AL40" s="1118"/>
      <c r="AM40" s="1118"/>
      <c r="AN40" s="1119"/>
      <c r="AO40" s="303">
        <v>-344502</v>
      </c>
      <c r="AP40" s="303">
        <v>-112546</v>
      </c>
      <c r="AQ40" s="304">
        <v>-136323</v>
      </c>
      <c r="AR40" s="305">
        <v>-17.399999999999999</v>
      </c>
      <c r="AS40" s="302"/>
    </row>
    <row r="41" spans="1:46" ht="13.2" x14ac:dyDescent="0.2">
      <c r="A41" s="259"/>
      <c r="AK41" s="1123" t="s">
        <v>307</v>
      </c>
      <c r="AL41" s="1124"/>
      <c r="AM41" s="1124"/>
      <c r="AN41" s="1125"/>
      <c r="AO41" s="303">
        <v>187810</v>
      </c>
      <c r="AP41" s="303">
        <v>61356</v>
      </c>
      <c r="AQ41" s="304">
        <v>57054</v>
      </c>
      <c r="AR41" s="305">
        <v>7.5</v>
      </c>
      <c r="AS41" s="302"/>
    </row>
    <row r="42" spans="1:46" ht="13.2" x14ac:dyDescent="0.2">
      <c r="A42" s="259"/>
      <c r="AK42" s="308" t="s">
        <v>542</v>
      </c>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543</v>
      </c>
    </row>
    <row r="48" spans="1:46" ht="13.2" x14ac:dyDescent="0.2">
      <c r="A48" s="259"/>
      <c r="AK48" s="313" t="s">
        <v>544</v>
      </c>
      <c r="AL48" s="313"/>
      <c r="AM48" s="313"/>
      <c r="AN48" s="313"/>
      <c r="AO48" s="313"/>
      <c r="AP48" s="313"/>
      <c r="AQ48" s="314"/>
      <c r="AR48" s="313"/>
    </row>
    <row r="49" spans="1:44" ht="13.5" customHeight="1" x14ac:dyDescent="0.2">
      <c r="A49" s="259"/>
      <c r="AK49" s="315"/>
      <c r="AL49" s="316"/>
      <c r="AM49" s="1112" t="s">
        <v>511</v>
      </c>
      <c r="AN49" s="1114" t="s">
        <v>545</v>
      </c>
      <c r="AO49" s="1115"/>
      <c r="AP49" s="1115"/>
      <c r="AQ49" s="1115"/>
      <c r="AR49" s="1116"/>
    </row>
    <row r="50" spans="1:44" ht="13.2" x14ac:dyDescent="0.2">
      <c r="A50" s="259"/>
      <c r="AK50" s="317"/>
      <c r="AL50" s="318"/>
      <c r="AM50" s="1113"/>
      <c r="AN50" s="319" t="s">
        <v>546</v>
      </c>
      <c r="AO50" s="320" t="s">
        <v>547</v>
      </c>
      <c r="AP50" s="321" t="s">
        <v>548</v>
      </c>
      <c r="AQ50" s="322" t="s">
        <v>549</v>
      </c>
      <c r="AR50" s="323" t="s">
        <v>550</v>
      </c>
    </row>
    <row r="51" spans="1:44" ht="13.2" x14ac:dyDescent="0.2">
      <c r="A51" s="259"/>
      <c r="AK51" s="315" t="s">
        <v>551</v>
      </c>
      <c r="AL51" s="316"/>
      <c r="AM51" s="324">
        <v>1378415</v>
      </c>
      <c r="AN51" s="325">
        <v>401870</v>
      </c>
      <c r="AO51" s="326">
        <v>-62.1</v>
      </c>
      <c r="AP51" s="327">
        <v>271581</v>
      </c>
      <c r="AQ51" s="328">
        <v>-6.7</v>
      </c>
      <c r="AR51" s="329">
        <v>-55.4</v>
      </c>
    </row>
    <row r="52" spans="1:44" ht="13.2" x14ac:dyDescent="0.2">
      <c r="A52" s="259"/>
      <c r="AK52" s="330"/>
      <c r="AL52" s="331" t="s">
        <v>552</v>
      </c>
      <c r="AM52" s="332">
        <v>384989</v>
      </c>
      <c r="AN52" s="333">
        <v>112242</v>
      </c>
      <c r="AO52" s="334">
        <v>197.5</v>
      </c>
      <c r="AP52" s="335">
        <v>117844</v>
      </c>
      <c r="AQ52" s="336">
        <v>-1</v>
      </c>
      <c r="AR52" s="337">
        <v>198.5</v>
      </c>
    </row>
    <row r="53" spans="1:44" ht="13.2" x14ac:dyDescent="0.2">
      <c r="A53" s="259"/>
      <c r="AK53" s="315" t="s">
        <v>553</v>
      </c>
      <c r="AL53" s="316"/>
      <c r="AM53" s="324">
        <v>1509898</v>
      </c>
      <c r="AN53" s="325">
        <v>455749</v>
      </c>
      <c r="AO53" s="326">
        <v>13.4</v>
      </c>
      <c r="AP53" s="327">
        <v>268375</v>
      </c>
      <c r="AQ53" s="328">
        <v>-1.2</v>
      </c>
      <c r="AR53" s="329">
        <v>14.6</v>
      </c>
    </row>
    <row r="54" spans="1:44" ht="13.2" x14ac:dyDescent="0.2">
      <c r="A54" s="259"/>
      <c r="AK54" s="330"/>
      <c r="AL54" s="331" t="s">
        <v>552</v>
      </c>
      <c r="AM54" s="332">
        <v>566794</v>
      </c>
      <c r="AN54" s="333">
        <v>171082</v>
      </c>
      <c r="AO54" s="334">
        <v>52.4</v>
      </c>
      <c r="AP54" s="335">
        <v>119602</v>
      </c>
      <c r="AQ54" s="336">
        <v>1.5</v>
      </c>
      <c r="AR54" s="337">
        <v>50.9</v>
      </c>
    </row>
    <row r="55" spans="1:44" ht="13.2" x14ac:dyDescent="0.2">
      <c r="A55" s="259"/>
      <c r="AK55" s="315" t="s">
        <v>554</v>
      </c>
      <c r="AL55" s="316"/>
      <c r="AM55" s="324">
        <v>3081924</v>
      </c>
      <c r="AN55" s="325">
        <v>965213</v>
      </c>
      <c r="AO55" s="326">
        <v>111.8</v>
      </c>
      <c r="AP55" s="327">
        <v>301035</v>
      </c>
      <c r="AQ55" s="328">
        <v>12.2</v>
      </c>
      <c r="AR55" s="329">
        <v>99.6</v>
      </c>
    </row>
    <row r="56" spans="1:44" ht="13.2" x14ac:dyDescent="0.2">
      <c r="A56" s="259"/>
      <c r="AK56" s="330"/>
      <c r="AL56" s="331" t="s">
        <v>552</v>
      </c>
      <c r="AM56" s="332">
        <v>1170648</v>
      </c>
      <c r="AN56" s="333">
        <v>366630</v>
      </c>
      <c r="AO56" s="334">
        <v>114.3</v>
      </c>
      <c r="AP56" s="335">
        <v>154376</v>
      </c>
      <c r="AQ56" s="336">
        <v>29.1</v>
      </c>
      <c r="AR56" s="337">
        <v>85.2</v>
      </c>
    </row>
    <row r="57" spans="1:44" ht="13.2" x14ac:dyDescent="0.2">
      <c r="A57" s="259"/>
      <c r="AK57" s="315" t="s">
        <v>555</v>
      </c>
      <c r="AL57" s="316"/>
      <c r="AM57" s="324">
        <v>935793</v>
      </c>
      <c r="AN57" s="325">
        <v>300222</v>
      </c>
      <c r="AO57" s="326">
        <v>-68.900000000000006</v>
      </c>
      <c r="AP57" s="327">
        <v>277467</v>
      </c>
      <c r="AQ57" s="328">
        <v>-7.8</v>
      </c>
      <c r="AR57" s="329">
        <v>-61.1</v>
      </c>
    </row>
    <row r="58" spans="1:44" ht="13.2" x14ac:dyDescent="0.2">
      <c r="A58" s="259"/>
      <c r="AK58" s="330"/>
      <c r="AL58" s="331" t="s">
        <v>552</v>
      </c>
      <c r="AM58" s="332">
        <v>393233</v>
      </c>
      <c r="AN58" s="333">
        <v>126158</v>
      </c>
      <c r="AO58" s="334">
        <v>-65.599999999999994</v>
      </c>
      <c r="AP58" s="335">
        <v>128378</v>
      </c>
      <c r="AQ58" s="336">
        <v>-16.8</v>
      </c>
      <c r="AR58" s="337">
        <v>-48.8</v>
      </c>
    </row>
    <row r="59" spans="1:44" ht="13.2" x14ac:dyDescent="0.2">
      <c r="A59" s="259"/>
      <c r="AK59" s="315" t="s">
        <v>556</v>
      </c>
      <c r="AL59" s="316"/>
      <c r="AM59" s="324">
        <v>349196</v>
      </c>
      <c r="AN59" s="325">
        <v>114079</v>
      </c>
      <c r="AO59" s="326">
        <v>-62</v>
      </c>
      <c r="AP59" s="327">
        <v>282256</v>
      </c>
      <c r="AQ59" s="328">
        <v>1.7</v>
      </c>
      <c r="AR59" s="329">
        <v>-63.7</v>
      </c>
    </row>
    <row r="60" spans="1:44" ht="13.2" x14ac:dyDescent="0.2">
      <c r="A60" s="259"/>
      <c r="AK60" s="330"/>
      <c r="AL60" s="331" t="s">
        <v>552</v>
      </c>
      <c r="AM60" s="332">
        <v>141123</v>
      </c>
      <c r="AN60" s="333">
        <v>46104</v>
      </c>
      <c r="AO60" s="334">
        <v>-63.5</v>
      </c>
      <c r="AP60" s="335">
        <v>145453</v>
      </c>
      <c r="AQ60" s="336">
        <v>13.3</v>
      </c>
      <c r="AR60" s="337">
        <v>-76.8</v>
      </c>
    </row>
    <row r="61" spans="1:44" ht="13.2" x14ac:dyDescent="0.2">
      <c r="A61" s="259"/>
      <c r="AK61" s="315" t="s">
        <v>557</v>
      </c>
      <c r="AL61" s="338"/>
      <c r="AM61" s="324">
        <v>1451045</v>
      </c>
      <c r="AN61" s="325">
        <v>447427</v>
      </c>
      <c r="AO61" s="326">
        <v>-13.6</v>
      </c>
      <c r="AP61" s="327">
        <v>280143</v>
      </c>
      <c r="AQ61" s="339">
        <v>-0.4</v>
      </c>
      <c r="AR61" s="329">
        <v>-13.2</v>
      </c>
    </row>
    <row r="62" spans="1:44" ht="13.2" x14ac:dyDescent="0.2">
      <c r="A62" s="259"/>
      <c r="AK62" s="330"/>
      <c r="AL62" s="331" t="s">
        <v>552</v>
      </c>
      <c r="AM62" s="332">
        <v>531357</v>
      </c>
      <c r="AN62" s="333">
        <v>164443</v>
      </c>
      <c r="AO62" s="334">
        <v>47</v>
      </c>
      <c r="AP62" s="335">
        <v>133131</v>
      </c>
      <c r="AQ62" s="336">
        <v>5.2</v>
      </c>
      <c r="AR62" s="337">
        <v>41.8</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dPXrEoup1PRFQT4NS6aAq9JrOnsLRI1EEEBn99M21a1yd2bk8c7P1y5Rnyre47KCz2yMtmMR3Z/S9BjkGNxQIA==" saltValue="NgoIAiLzWDnRNbievdE90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559</v>
      </c>
    </row>
    <row r="121" spans="125:125" ht="13.5" hidden="1" customHeight="1" x14ac:dyDescent="0.2">
      <c r="DU121" s="253"/>
    </row>
  </sheetData>
  <sheetProtection algorithmName="SHA-512" hashValue="A+bfvZ8yJ0uuQApTjOV/qbD2IBrS9VmZBiyy0a0NKX2AY/dAd3rCh058/lKWOfyJSZSb23kQRa2yxYdjNhM7kw==" saltValue="1/iJxRwAOjBn/KxXC1Jl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560</v>
      </c>
    </row>
  </sheetData>
  <sheetProtection algorithmName="SHA-512" hashValue="E1avcCujPI2LCrG2JCWEumrkw75I8X6qLccQmPB4fAxAkiWJMRKLYoqSBB1/UeqMS4V0EoT6G69rjLGg9VaCsw==" saltValue="N86o2tUk3fuUuGNxqWln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561</v>
      </c>
      <c r="G46" s="8" t="s">
        <v>562</v>
      </c>
      <c r="H46" s="8" t="s">
        <v>563</v>
      </c>
      <c r="I46" s="8" t="s">
        <v>564</v>
      </c>
      <c r="J46" s="9" t="s">
        <v>565</v>
      </c>
    </row>
    <row r="47" spans="2:10" ht="57.75" customHeight="1" x14ac:dyDescent="0.2">
      <c r="B47" s="10"/>
      <c r="C47" s="1126" t="s">
        <v>3</v>
      </c>
      <c r="D47" s="1126"/>
      <c r="E47" s="1127"/>
      <c r="F47" s="11">
        <v>101.01</v>
      </c>
      <c r="G47" s="12">
        <v>89.42</v>
      </c>
      <c r="H47" s="12">
        <v>89.54</v>
      </c>
      <c r="I47" s="12">
        <v>98.55</v>
      </c>
      <c r="J47" s="13">
        <v>130.4</v>
      </c>
    </row>
    <row r="48" spans="2:10" ht="57.75" customHeight="1" x14ac:dyDescent="0.2">
      <c r="B48" s="14"/>
      <c r="C48" s="1128" t="s">
        <v>4</v>
      </c>
      <c r="D48" s="1128"/>
      <c r="E48" s="1129"/>
      <c r="F48" s="15">
        <v>12.45</v>
      </c>
      <c r="G48" s="16">
        <v>12.56</v>
      </c>
      <c r="H48" s="16">
        <v>25.57</v>
      </c>
      <c r="I48" s="16">
        <v>6.49</v>
      </c>
      <c r="J48" s="17">
        <v>6.63</v>
      </c>
    </row>
    <row r="49" spans="2:10" ht="57.75" customHeight="1" thickBot="1" x14ac:dyDescent="0.25">
      <c r="B49" s="18"/>
      <c r="C49" s="1130" t="s">
        <v>5</v>
      </c>
      <c r="D49" s="1130"/>
      <c r="E49" s="1131"/>
      <c r="F49" s="19" t="s">
        <v>566</v>
      </c>
      <c r="G49" s="20" t="s">
        <v>567</v>
      </c>
      <c r="H49" s="20">
        <v>16.82</v>
      </c>
      <c r="I49" s="20" t="s">
        <v>568</v>
      </c>
      <c r="J49" s="21">
        <v>29.97</v>
      </c>
    </row>
    <row r="50" spans="2:10" ht="13.2" x14ac:dyDescent="0.2"/>
  </sheetData>
  <sheetProtection algorithmName="SHA-512" hashValue="hD37N5+wGEu5xJofhQYogaOr2EUTD6GBVJU9PrVhyh3OeyTFpm/W5QdH6+mQFaK26OT9wE/xtUX27lobvl3A9g==" saltValue="vg6Xc7PNbvRovqpsU19b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561</v>
      </c>
      <c r="G33" s="29" t="s">
        <v>562</v>
      </c>
      <c r="H33" s="29" t="s">
        <v>563</v>
      </c>
      <c r="I33" s="29" t="s">
        <v>564</v>
      </c>
      <c r="J33" s="30" t="s">
        <v>565</v>
      </c>
      <c r="K33" s="22"/>
      <c r="L33" s="22"/>
      <c r="M33" s="22"/>
      <c r="N33" s="22"/>
      <c r="O33" s="22"/>
      <c r="P33" s="22"/>
    </row>
    <row r="34" spans="1:16" ht="39" customHeight="1" x14ac:dyDescent="0.2">
      <c r="A34" s="22"/>
      <c r="B34" s="31"/>
      <c r="C34" s="1136" t="s">
        <v>569</v>
      </c>
      <c r="D34" s="1136"/>
      <c r="E34" s="1137"/>
      <c r="F34" s="32">
        <v>12.44</v>
      </c>
      <c r="G34" s="33">
        <v>12.55</v>
      </c>
      <c r="H34" s="33">
        <v>28.49</v>
      </c>
      <c r="I34" s="33">
        <v>6.49</v>
      </c>
      <c r="J34" s="34">
        <v>6.62</v>
      </c>
      <c r="K34" s="22"/>
      <c r="L34" s="22"/>
      <c r="M34" s="22"/>
      <c r="N34" s="22"/>
      <c r="O34" s="22"/>
      <c r="P34" s="22"/>
    </row>
    <row r="35" spans="1:16" ht="39" customHeight="1" x14ac:dyDescent="0.2">
      <c r="A35" s="22"/>
      <c r="B35" s="35"/>
      <c r="C35" s="1132" t="s">
        <v>570</v>
      </c>
      <c r="D35" s="1132"/>
      <c r="E35" s="1133"/>
      <c r="F35" s="36">
        <v>3.22</v>
      </c>
      <c r="G35" s="37">
        <v>2.93</v>
      </c>
      <c r="H35" s="37">
        <v>3.31</v>
      </c>
      <c r="I35" s="37">
        <v>2.97</v>
      </c>
      <c r="J35" s="38">
        <v>3.08</v>
      </c>
      <c r="K35" s="22"/>
      <c r="L35" s="22"/>
      <c r="M35" s="22"/>
      <c r="N35" s="22"/>
      <c r="O35" s="22"/>
      <c r="P35" s="22"/>
    </row>
    <row r="36" spans="1:16" ht="39" customHeight="1" x14ac:dyDescent="0.2">
      <c r="A36" s="22"/>
      <c r="B36" s="35"/>
      <c r="C36" s="1132" t="s">
        <v>571</v>
      </c>
      <c r="D36" s="1132"/>
      <c r="E36" s="1133"/>
      <c r="F36" s="36">
        <v>0.54</v>
      </c>
      <c r="G36" s="37">
        <v>0.23</v>
      </c>
      <c r="H36" s="37">
        <v>0.32</v>
      </c>
      <c r="I36" s="37">
        <v>0.28999999999999998</v>
      </c>
      <c r="J36" s="38">
        <v>0.66</v>
      </c>
      <c r="K36" s="22"/>
      <c r="L36" s="22"/>
      <c r="M36" s="22"/>
      <c r="N36" s="22"/>
      <c r="O36" s="22"/>
      <c r="P36" s="22"/>
    </row>
    <row r="37" spans="1:16" ht="39" customHeight="1" x14ac:dyDescent="0.2">
      <c r="A37" s="22"/>
      <c r="B37" s="35"/>
      <c r="C37" s="1132" t="s">
        <v>572</v>
      </c>
      <c r="D37" s="1132"/>
      <c r="E37" s="1133"/>
      <c r="F37" s="36">
        <v>0</v>
      </c>
      <c r="G37" s="37">
        <v>0</v>
      </c>
      <c r="H37" s="37">
        <v>0</v>
      </c>
      <c r="I37" s="37">
        <v>0.54</v>
      </c>
      <c r="J37" s="38">
        <v>7.0000000000000007E-2</v>
      </c>
      <c r="K37" s="22"/>
      <c r="L37" s="22"/>
      <c r="M37" s="22"/>
      <c r="N37" s="22"/>
      <c r="O37" s="22"/>
      <c r="P37" s="22"/>
    </row>
    <row r="38" spans="1:16" ht="39" customHeight="1" x14ac:dyDescent="0.2">
      <c r="A38" s="22"/>
      <c r="B38" s="35"/>
      <c r="C38" s="1132" t="s">
        <v>573</v>
      </c>
      <c r="D38" s="1132"/>
      <c r="E38" s="1133"/>
      <c r="F38" s="36">
        <v>0</v>
      </c>
      <c r="G38" s="37">
        <v>0</v>
      </c>
      <c r="H38" s="37">
        <v>0</v>
      </c>
      <c r="I38" s="37">
        <v>0</v>
      </c>
      <c r="J38" s="38">
        <v>0</v>
      </c>
      <c r="K38" s="22"/>
      <c r="L38" s="22"/>
      <c r="M38" s="22"/>
      <c r="N38" s="22"/>
      <c r="O38" s="22"/>
      <c r="P38" s="22"/>
    </row>
    <row r="39" spans="1:16" ht="39" customHeight="1" x14ac:dyDescent="0.2">
      <c r="A39" s="22"/>
      <c r="B39" s="35"/>
      <c r="C39" s="1132" t="s">
        <v>574</v>
      </c>
      <c r="D39" s="1132"/>
      <c r="E39" s="1133"/>
      <c r="F39" s="36">
        <v>0</v>
      </c>
      <c r="G39" s="37">
        <v>0</v>
      </c>
      <c r="H39" s="37">
        <v>0</v>
      </c>
      <c r="I39" s="37">
        <v>0</v>
      </c>
      <c r="J39" s="38">
        <v>0</v>
      </c>
      <c r="K39" s="22"/>
      <c r="L39" s="22"/>
      <c r="M39" s="22"/>
      <c r="N39" s="22"/>
      <c r="O39" s="22"/>
      <c r="P39" s="22"/>
    </row>
    <row r="40" spans="1:16" ht="39" customHeight="1" x14ac:dyDescent="0.2">
      <c r="A40" s="22"/>
      <c r="B40" s="35"/>
      <c r="C40" s="1132" t="s">
        <v>575</v>
      </c>
      <c r="D40" s="1132"/>
      <c r="E40" s="1133"/>
      <c r="F40" s="36">
        <v>0</v>
      </c>
      <c r="G40" s="37">
        <v>0</v>
      </c>
      <c r="H40" s="37">
        <v>0</v>
      </c>
      <c r="I40" s="37">
        <v>0</v>
      </c>
      <c r="J40" s="38">
        <v>0</v>
      </c>
      <c r="K40" s="22"/>
      <c r="L40" s="22"/>
      <c r="M40" s="22"/>
      <c r="N40" s="22"/>
      <c r="O40" s="22"/>
      <c r="P40" s="22"/>
    </row>
    <row r="41" spans="1:16" ht="39" customHeight="1" x14ac:dyDescent="0.2">
      <c r="A41" s="22"/>
      <c r="B41" s="35"/>
      <c r="C41" s="1132" t="s">
        <v>576</v>
      </c>
      <c r="D41" s="1132"/>
      <c r="E41" s="1133"/>
      <c r="F41" s="36">
        <v>0</v>
      </c>
      <c r="G41" s="37">
        <v>0</v>
      </c>
      <c r="H41" s="37">
        <v>0</v>
      </c>
      <c r="I41" s="37">
        <v>0</v>
      </c>
      <c r="J41" s="38">
        <v>0</v>
      </c>
      <c r="K41" s="22"/>
      <c r="L41" s="22"/>
      <c r="M41" s="22"/>
      <c r="N41" s="22"/>
      <c r="O41" s="22"/>
      <c r="P41" s="22"/>
    </row>
    <row r="42" spans="1:16" ht="39" customHeight="1" x14ac:dyDescent="0.2">
      <c r="A42" s="22"/>
      <c r="B42" s="39"/>
      <c r="C42" s="1132" t="s">
        <v>577</v>
      </c>
      <c r="D42" s="1132"/>
      <c r="E42" s="1133"/>
      <c r="F42" s="36" t="s">
        <v>519</v>
      </c>
      <c r="G42" s="37" t="s">
        <v>519</v>
      </c>
      <c r="H42" s="37" t="s">
        <v>519</v>
      </c>
      <c r="I42" s="37" t="s">
        <v>519</v>
      </c>
      <c r="J42" s="38" t="s">
        <v>519</v>
      </c>
      <c r="K42" s="22"/>
      <c r="L42" s="22"/>
      <c r="M42" s="22"/>
      <c r="N42" s="22"/>
      <c r="O42" s="22"/>
      <c r="P42" s="22"/>
    </row>
    <row r="43" spans="1:16" ht="39" customHeight="1" thickBot="1" x14ac:dyDescent="0.25">
      <c r="A43" s="22"/>
      <c r="B43" s="40"/>
      <c r="C43" s="1134" t="s">
        <v>578</v>
      </c>
      <c r="D43" s="1134"/>
      <c r="E43" s="1135"/>
      <c r="F43" s="41">
        <v>0</v>
      </c>
      <c r="G43" s="42">
        <v>0</v>
      </c>
      <c r="H43" s="42">
        <v>0</v>
      </c>
      <c r="I43" s="42">
        <v>0</v>
      </c>
      <c r="J43" s="43">
        <v>0</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Kgu3IjuAP496/GBMalMGynJmuoVVMa9fFypYqQe0hugkMkPk406Gqto/N6R9qHfICB9D7bCmGaOivvgt30PXw==" saltValue="0i2sTQas6Phf6uP9swew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561</v>
      </c>
      <c r="L44" s="54" t="s">
        <v>562</v>
      </c>
      <c r="M44" s="54" t="s">
        <v>563</v>
      </c>
      <c r="N44" s="54" t="s">
        <v>564</v>
      </c>
      <c r="O44" s="55" t="s">
        <v>565</v>
      </c>
      <c r="P44" s="46"/>
      <c r="Q44" s="46"/>
      <c r="R44" s="46"/>
      <c r="S44" s="46"/>
      <c r="T44" s="46"/>
      <c r="U44" s="46"/>
    </row>
    <row r="45" spans="1:21" ht="30.75" customHeight="1" x14ac:dyDescent="0.2">
      <c r="A45" s="46"/>
      <c r="B45" s="1138" t="s">
        <v>11</v>
      </c>
      <c r="C45" s="1139"/>
      <c r="D45" s="56"/>
      <c r="E45" s="1144" t="s">
        <v>12</v>
      </c>
      <c r="F45" s="1144"/>
      <c r="G45" s="1144"/>
      <c r="H45" s="1144"/>
      <c r="I45" s="1144"/>
      <c r="J45" s="1145"/>
      <c r="K45" s="57">
        <v>506</v>
      </c>
      <c r="L45" s="58">
        <v>476</v>
      </c>
      <c r="M45" s="58">
        <v>467</v>
      </c>
      <c r="N45" s="58">
        <v>453</v>
      </c>
      <c r="O45" s="59">
        <v>476</v>
      </c>
      <c r="P45" s="46"/>
      <c r="Q45" s="46"/>
      <c r="R45" s="46"/>
      <c r="S45" s="46"/>
      <c r="T45" s="46"/>
      <c r="U45" s="46"/>
    </row>
    <row r="46" spans="1:21" ht="30.75" customHeight="1" x14ac:dyDescent="0.2">
      <c r="A46" s="46"/>
      <c r="B46" s="1140"/>
      <c r="C46" s="1141"/>
      <c r="D46" s="60"/>
      <c r="E46" s="1146" t="s">
        <v>13</v>
      </c>
      <c r="F46" s="1146"/>
      <c r="G46" s="1146"/>
      <c r="H46" s="1146"/>
      <c r="I46" s="1146"/>
      <c r="J46" s="1147"/>
      <c r="K46" s="61" t="s">
        <v>519</v>
      </c>
      <c r="L46" s="62" t="s">
        <v>519</v>
      </c>
      <c r="M46" s="62" t="s">
        <v>519</v>
      </c>
      <c r="N46" s="62" t="s">
        <v>519</v>
      </c>
      <c r="O46" s="63" t="s">
        <v>519</v>
      </c>
      <c r="P46" s="46"/>
      <c r="Q46" s="46"/>
      <c r="R46" s="46"/>
      <c r="S46" s="46"/>
      <c r="T46" s="46"/>
      <c r="U46" s="46"/>
    </row>
    <row r="47" spans="1:21" ht="30.75" customHeight="1" x14ac:dyDescent="0.2">
      <c r="A47" s="46"/>
      <c r="B47" s="1140"/>
      <c r="C47" s="1141"/>
      <c r="D47" s="60"/>
      <c r="E47" s="1146" t="s">
        <v>14</v>
      </c>
      <c r="F47" s="1146"/>
      <c r="G47" s="1146"/>
      <c r="H47" s="1146"/>
      <c r="I47" s="1146"/>
      <c r="J47" s="1147"/>
      <c r="K47" s="61" t="s">
        <v>519</v>
      </c>
      <c r="L47" s="62" t="s">
        <v>519</v>
      </c>
      <c r="M47" s="62" t="s">
        <v>519</v>
      </c>
      <c r="N47" s="62" t="s">
        <v>519</v>
      </c>
      <c r="O47" s="63" t="s">
        <v>519</v>
      </c>
      <c r="P47" s="46"/>
      <c r="Q47" s="46"/>
      <c r="R47" s="46"/>
      <c r="S47" s="46"/>
      <c r="T47" s="46"/>
      <c r="U47" s="46"/>
    </row>
    <row r="48" spans="1:21" ht="30.75" customHeight="1" x14ac:dyDescent="0.2">
      <c r="A48" s="46"/>
      <c r="B48" s="1140"/>
      <c r="C48" s="1141"/>
      <c r="D48" s="60"/>
      <c r="E48" s="1146" t="s">
        <v>15</v>
      </c>
      <c r="F48" s="1146"/>
      <c r="G48" s="1146"/>
      <c r="H48" s="1146"/>
      <c r="I48" s="1146"/>
      <c r="J48" s="1147"/>
      <c r="K48" s="61">
        <v>42</v>
      </c>
      <c r="L48" s="62">
        <v>47</v>
      </c>
      <c r="M48" s="62">
        <v>42</v>
      </c>
      <c r="N48" s="62">
        <v>43</v>
      </c>
      <c r="O48" s="63">
        <v>48</v>
      </c>
      <c r="P48" s="46"/>
      <c r="Q48" s="46"/>
      <c r="R48" s="46"/>
      <c r="S48" s="46"/>
      <c r="T48" s="46"/>
      <c r="U48" s="46"/>
    </row>
    <row r="49" spans="1:21" ht="30.75" customHeight="1" x14ac:dyDescent="0.2">
      <c r="A49" s="46"/>
      <c r="B49" s="1140"/>
      <c r="C49" s="1141"/>
      <c r="D49" s="60"/>
      <c r="E49" s="1146" t="s">
        <v>16</v>
      </c>
      <c r="F49" s="1146"/>
      <c r="G49" s="1146"/>
      <c r="H49" s="1146"/>
      <c r="I49" s="1146"/>
      <c r="J49" s="1147"/>
      <c r="K49" s="61">
        <v>1</v>
      </c>
      <c r="L49" s="62">
        <v>1</v>
      </c>
      <c r="M49" s="62">
        <v>1</v>
      </c>
      <c r="N49" s="62">
        <v>1</v>
      </c>
      <c r="O49" s="63">
        <v>1</v>
      </c>
      <c r="P49" s="46"/>
      <c r="Q49" s="46"/>
      <c r="R49" s="46"/>
      <c r="S49" s="46"/>
      <c r="T49" s="46"/>
      <c r="U49" s="46"/>
    </row>
    <row r="50" spans="1:21" ht="30.75" customHeight="1" x14ac:dyDescent="0.2">
      <c r="A50" s="46"/>
      <c r="B50" s="1140"/>
      <c r="C50" s="1141"/>
      <c r="D50" s="60"/>
      <c r="E50" s="1146" t="s">
        <v>17</v>
      </c>
      <c r="F50" s="1146"/>
      <c r="G50" s="1146"/>
      <c r="H50" s="1146"/>
      <c r="I50" s="1146"/>
      <c r="J50" s="1147"/>
      <c r="K50" s="61">
        <v>22</v>
      </c>
      <c r="L50" s="62">
        <v>22</v>
      </c>
      <c r="M50" s="62">
        <v>21</v>
      </c>
      <c r="N50" s="62">
        <v>20</v>
      </c>
      <c r="O50" s="63">
        <v>20</v>
      </c>
      <c r="P50" s="46"/>
      <c r="Q50" s="46"/>
      <c r="R50" s="46"/>
      <c r="S50" s="46"/>
      <c r="T50" s="46"/>
      <c r="U50" s="46"/>
    </row>
    <row r="51" spans="1:21" ht="30.75" customHeight="1" x14ac:dyDescent="0.2">
      <c r="A51" s="46"/>
      <c r="B51" s="1142"/>
      <c r="C51" s="1143"/>
      <c r="D51" s="64"/>
      <c r="E51" s="1146" t="s">
        <v>18</v>
      </c>
      <c r="F51" s="1146"/>
      <c r="G51" s="1146"/>
      <c r="H51" s="1146"/>
      <c r="I51" s="1146"/>
      <c r="J51" s="1147"/>
      <c r="K51" s="61" t="s">
        <v>519</v>
      </c>
      <c r="L51" s="62" t="s">
        <v>519</v>
      </c>
      <c r="M51" s="62" t="s">
        <v>519</v>
      </c>
      <c r="N51" s="62" t="s">
        <v>519</v>
      </c>
      <c r="O51" s="63" t="s">
        <v>519</v>
      </c>
      <c r="P51" s="46"/>
      <c r="Q51" s="46"/>
      <c r="R51" s="46"/>
      <c r="S51" s="46"/>
      <c r="T51" s="46"/>
      <c r="U51" s="46"/>
    </row>
    <row r="52" spans="1:21" ht="30.75" customHeight="1" x14ac:dyDescent="0.2">
      <c r="A52" s="46"/>
      <c r="B52" s="1148" t="s">
        <v>19</v>
      </c>
      <c r="C52" s="1149"/>
      <c r="D52" s="64"/>
      <c r="E52" s="1146" t="s">
        <v>20</v>
      </c>
      <c r="F52" s="1146"/>
      <c r="G52" s="1146"/>
      <c r="H52" s="1146"/>
      <c r="I52" s="1146"/>
      <c r="J52" s="1147"/>
      <c r="K52" s="61">
        <v>413</v>
      </c>
      <c r="L52" s="62">
        <v>385</v>
      </c>
      <c r="M52" s="62">
        <v>368</v>
      </c>
      <c r="N52" s="62">
        <v>353</v>
      </c>
      <c r="O52" s="63">
        <v>356</v>
      </c>
      <c r="P52" s="46"/>
      <c r="Q52" s="46"/>
      <c r="R52" s="46"/>
      <c r="S52" s="46"/>
      <c r="T52" s="46"/>
      <c r="U52" s="46"/>
    </row>
    <row r="53" spans="1:21" ht="30.75" customHeight="1" thickBot="1" x14ac:dyDescent="0.25">
      <c r="A53" s="46"/>
      <c r="B53" s="1150" t="s">
        <v>21</v>
      </c>
      <c r="C53" s="1151"/>
      <c r="D53" s="65"/>
      <c r="E53" s="1152" t="s">
        <v>22</v>
      </c>
      <c r="F53" s="1152"/>
      <c r="G53" s="1152"/>
      <c r="H53" s="1152"/>
      <c r="I53" s="1152"/>
      <c r="J53" s="1153"/>
      <c r="K53" s="66">
        <v>158</v>
      </c>
      <c r="L53" s="67">
        <v>161</v>
      </c>
      <c r="M53" s="67">
        <v>163</v>
      </c>
      <c r="N53" s="67">
        <v>164</v>
      </c>
      <c r="O53" s="68">
        <v>189</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25</v>
      </c>
      <c r="C56" s="71"/>
      <c r="D56" s="71"/>
      <c r="E56" s="71"/>
      <c r="F56" s="71"/>
      <c r="G56" s="71"/>
      <c r="H56" s="71"/>
      <c r="I56" s="71"/>
      <c r="J56" s="71"/>
      <c r="K56" s="72"/>
      <c r="L56" s="72"/>
      <c r="M56" s="72"/>
      <c r="N56" s="72"/>
      <c r="O56" s="73" t="s">
        <v>579</v>
      </c>
      <c r="P56" s="46"/>
      <c r="Q56" s="46"/>
      <c r="R56" s="46"/>
      <c r="S56" s="46"/>
      <c r="T56" s="46"/>
      <c r="U56" s="46"/>
    </row>
    <row r="57" spans="1:21" ht="31.5" customHeight="1" thickBot="1" x14ac:dyDescent="0.25">
      <c r="A57" s="46"/>
      <c r="B57" s="74"/>
      <c r="C57" s="75"/>
      <c r="D57" s="75"/>
      <c r="E57" s="76"/>
      <c r="F57" s="76"/>
      <c r="G57" s="76"/>
      <c r="H57" s="76"/>
      <c r="I57" s="76"/>
      <c r="J57" s="77" t="s">
        <v>2</v>
      </c>
      <c r="K57" s="78" t="s">
        <v>580</v>
      </c>
      <c r="L57" s="79" t="s">
        <v>581</v>
      </c>
      <c r="M57" s="79" t="s">
        <v>582</v>
      </c>
      <c r="N57" s="79" t="s">
        <v>583</v>
      </c>
      <c r="O57" s="80" t="s">
        <v>584</v>
      </c>
      <c r="P57" s="46"/>
      <c r="Q57" s="46"/>
      <c r="R57" s="46"/>
      <c r="S57" s="46"/>
      <c r="T57" s="46"/>
      <c r="U57" s="46"/>
    </row>
    <row r="58" spans="1:21" ht="31.5" customHeight="1" x14ac:dyDescent="0.2">
      <c r="B58" s="1154" t="s">
        <v>26</v>
      </c>
      <c r="C58" s="1155"/>
      <c r="D58" s="1160" t="s">
        <v>27</v>
      </c>
      <c r="E58" s="1161"/>
      <c r="F58" s="1161"/>
      <c r="G58" s="1161"/>
      <c r="H58" s="1161"/>
      <c r="I58" s="1161"/>
      <c r="J58" s="1162"/>
      <c r="K58" s="81"/>
      <c r="L58" s="82"/>
      <c r="M58" s="82"/>
      <c r="N58" s="82"/>
      <c r="O58" s="83"/>
    </row>
    <row r="59" spans="1:21" ht="31.5" customHeight="1" x14ac:dyDescent="0.2">
      <c r="B59" s="1156"/>
      <c r="C59" s="1157"/>
      <c r="D59" s="1163" t="s">
        <v>28</v>
      </c>
      <c r="E59" s="1164"/>
      <c r="F59" s="1164"/>
      <c r="G59" s="1164"/>
      <c r="H59" s="1164"/>
      <c r="I59" s="1164"/>
      <c r="J59" s="1165"/>
      <c r="K59" s="84"/>
      <c r="L59" s="85"/>
      <c r="M59" s="85"/>
      <c r="N59" s="85"/>
      <c r="O59" s="86"/>
    </row>
    <row r="60" spans="1:21" ht="31.5" customHeight="1" thickBot="1" x14ac:dyDescent="0.25">
      <c r="B60" s="1158"/>
      <c r="C60" s="1159"/>
      <c r="D60" s="1166" t="s">
        <v>29</v>
      </c>
      <c r="E60" s="1167"/>
      <c r="F60" s="1167"/>
      <c r="G60" s="1167"/>
      <c r="H60" s="1167"/>
      <c r="I60" s="1167"/>
      <c r="J60" s="1168"/>
      <c r="K60" s="87"/>
      <c r="L60" s="88"/>
      <c r="M60" s="88"/>
      <c r="N60" s="88"/>
      <c r="O60" s="89"/>
    </row>
    <row r="61" spans="1:21" ht="24" customHeight="1" x14ac:dyDescent="0.2">
      <c r="B61" s="90"/>
      <c r="C61" s="90"/>
      <c r="D61" s="91" t="s">
        <v>30</v>
      </c>
      <c r="E61" s="92"/>
      <c r="F61" s="92"/>
      <c r="G61" s="92"/>
      <c r="H61" s="92"/>
      <c r="I61" s="92"/>
      <c r="J61" s="92"/>
      <c r="K61" s="92"/>
      <c r="L61" s="92"/>
      <c r="M61" s="92"/>
      <c r="N61" s="92"/>
      <c r="O61" s="92"/>
    </row>
    <row r="62" spans="1:21" ht="24" customHeight="1" x14ac:dyDescent="0.2">
      <c r="B62" s="93"/>
      <c r="C62" s="93"/>
      <c r="D62" s="91" t="s">
        <v>31</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3qWgTnJsbH/2eZjKAOCu8RDAz/6GnhgMbLv54+g6wwAD/TvoIF77M1yNIFkc2pZRaz1RS1tgaqtygHudGsX8A==" saltValue="bAS55gbJxiuH7AB3dvRm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9</v>
      </c>
    </row>
    <row r="40" spans="2:13" ht="27.75" customHeight="1" thickBot="1" x14ac:dyDescent="0.25">
      <c r="B40" s="96" t="s">
        <v>10</v>
      </c>
      <c r="C40" s="97"/>
      <c r="D40" s="97"/>
      <c r="E40" s="98"/>
      <c r="F40" s="98"/>
      <c r="G40" s="98"/>
      <c r="H40" s="99" t="s">
        <v>2</v>
      </c>
      <c r="I40" s="100" t="s">
        <v>561</v>
      </c>
      <c r="J40" s="101" t="s">
        <v>562</v>
      </c>
      <c r="K40" s="101" t="s">
        <v>563</v>
      </c>
      <c r="L40" s="101" t="s">
        <v>564</v>
      </c>
      <c r="M40" s="102" t="s">
        <v>565</v>
      </c>
    </row>
    <row r="41" spans="2:13" ht="27.75" customHeight="1" x14ac:dyDescent="0.2">
      <c r="B41" s="1169" t="s">
        <v>32</v>
      </c>
      <c r="C41" s="1170"/>
      <c r="D41" s="103"/>
      <c r="E41" s="1175" t="s">
        <v>33</v>
      </c>
      <c r="F41" s="1175"/>
      <c r="G41" s="1175"/>
      <c r="H41" s="1176"/>
      <c r="I41" s="342">
        <v>4209</v>
      </c>
      <c r="J41" s="343">
        <v>4404</v>
      </c>
      <c r="K41" s="343">
        <v>5397</v>
      </c>
      <c r="L41" s="343">
        <v>5461</v>
      </c>
      <c r="M41" s="344">
        <v>5269</v>
      </c>
    </row>
    <row r="42" spans="2:13" ht="27.75" customHeight="1" x14ac:dyDescent="0.2">
      <c r="B42" s="1171"/>
      <c r="C42" s="1172"/>
      <c r="D42" s="104"/>
      <c r="E42" s="1177" t="s">
        <v>34</v>
      </c>
      <c r="F42" s="1177"/>
      <c r="G42" s="1177"/>
      <c r="H42" s="1178"/>
      <c r="I42" s="345">
        <v>103</v>
      </c>
      <c r="J42" s="346">
        <v>89</v>
      </c>
      <c r="K42" s="346">
        <v>75</v>
      </c>
      <c r="L42" s="346">
        <v>60</v>
      </c>
      <c r="M42" s="347">
        <v>45</v>
      </c>
    </row>
    <row r="43" spans="2:13" ht="27.75" customHeight="1" x14ac:dyDescent="0.2">
      <c r="B43" s="1171"/>
      <c r="C43" s="1172"/>
      <c r="D43" s="104"/>
      <c r="E43" s="1177" t="s">
        <v>35</v>
      </c>
      <c r="F43" s="1177"/>
      <c r="G43" s="1177"/>
      <c r="H43" s="1178"/>
      <c r="I43" s="345">
        <v>579</v>
      </c>
      <c r="J43" s="346">
        <v>594</v>
      </c>
      <c r="K43" s="346">
        <v>688</v>
      </c>
      <c r="L43" s="346">
        <v>664</v>
      </c>
      <c r="M43" s="347">
        <v>654</v>
      </c>
    </row>
    <row r="44" spans="2:13" ht="27.75" customHeight="1" x14ac:dyDescent="0.2">
      <c r="B44" s="1171"/>
      <c r="C44" s="1172"/>
      <c r="D44" s="104"/>
      <c r="E44" s="1177" t="s">
        <v>36</v>
      </c>
      <c r="F44" s="1177"/>
      <c r="G44" s="1177"/>
      <c r="H44" s="1178"/>
      <c r="I44" s="345">
        <v>6</v>
      </c>
      <c r="J44" s="346">
        <v>5</v>
      </c>
      <c r="K44" s="346">
        <v>4</v>
      </c>
      <c r="L44" s="346">
        <v>3</v>
      </c>
      <c r="M44" s="347">
        <v>2</v>
      </c>
    </row>
    <row r="45" spans="2:13" ht="27.75" customHeight="1" x14ac:dyDescent="0.2">
      <c r="B45" s="1171"/>
      <c r="C45" s="1172"/>
      <c r="D45" s="104"/>
      <c r="E45" s="1177" t="s">
        <v>37</v>
      </c>
      <c r="F45" s="1177"/>
      <c r="G45" s="1177"/>
      <c r="H45" s="1178"/>
      <c r="I45" s="345">
        <v>264</v>
      </c>
      <c r="J45" s="346">
        <v>267</v>
      </c>
      <c r="K45" s="346">
        <v>293</v>
      </c>
      <c r="L45" s="346">
        <v>302</v>
      </c>
      <c r="M45" s="347">
        <v>332</v>
      </c>
    </row>
    <row r="46" spans="2:13" ht="27.75" customHeight="1" x14ac:dyDescent="0.2">
      <c r="B46" s="1171"/>
      <c r="C46" s="1172"/>
      <c r="D46" s="105"/>
      <c r="E46" s="1177" t="s">
        <v>38</v>
      </c>
      <c r="F46" s="1177"/>
      <c r="G46" s="1177"/>
      <c r="H46" s="1178"/>
      <c r="I46" s="345">
        <v>575</v>
      </c>
      <c r="J46" s="346">
        <v>585</v>
      </c>
      <c r="K46" s="346">
        <v>524</v>
      </c>
      <c r="L46" s="346">
        <v>478</v>
      </c>
      <c r="M46" s="347">
        <v>413</v>
      </c>
    </row>
    <row r="47" spans="2:13" ht="27.75" customHeight="1" x14ac:dyDescent="0.2">
      <c r="B47" s="1171"/>
      <c r="C47" s="1172"/>
      <c r="D47" s="106"/>
      <c r="E47" s="1179" t="s">
        <v>39</v>
      </c>
      <c r="F47" s="1180"/>
      <c r="G47" s="1180"/>
      <c r="H47" s="1181"/>
      <c r="I47" s="345" t="s">
        <v>519</v>
      </c>
      <c r="J47" s="346" t="s">
        <v>519</v>
      </c>
      <c r="K47" s="346" t="s">
        <v>519</v>
      </c>
      <c r="L47" s="346" t="s">
        <v>519</v>
      </c>
      <c r="M47" s="347" t="s">
        <v>519</v>
      </c>
    </row>
    <row r="48" spans="2:13" ht="27.75" customHeight="1" x14ac:dyDescent="0.2">
      <c r="B48" s="1171"/>
      <c r="C48" s="1172"/>
      <c r="D48" s="104"/>
      <c r="E48" s="1177" t="s">
        <v>40</v>
      </c>
      <c r="F48" s="1177"/>
      <c r="G48" s="1177"/>
      <c r="H48" s="1178"/>
      <c r="I48" s="345" t="s">
        <v>519</v>
      </c>
      <c r="J48" s="346" t="s">
        <v>519</v>
      </c>
      <c r="K48" s="346" t="s">
        <v>519</v>
      </c>
      <c r="L48" s="346" t="s">
        <v>519</v>
      </c>
      <c r="M48" s="347" t="s">
        <v>519</v>
      </c>
    </row>
    <row r="49" spans="2:13" ht="27.75" customHeight="1" x14ac:dyDescent="0.2">
      <c r="B49" s="1173"/>
      <c r="C49" s="1174"/>
      <c r="D49" s="104"/>
      <c r="E49" s="1177" t="s">
        <v>41</v>
      </c>
      <c r="F49" s="1177"/>
      <c r="G49" s="1177"/>
      <c r="H49" s="1178"/>
      <c r="I49" s="345" t="s">
        <v>519</v>
      </c>
      <c r="J49" s="346" t="s">
        <v>519</v>
      </c>
      <c r="K49" s="346" t="s">
        <v>519</v>
      </c>
      <c r="L49" s="346" t="s">
        <v>519</v>
      </c>
      <c r="M49" s="347" t="s">
        <v>519</v>
      </c>
    </row>
    <row r="50" spans="2:13" ht="27.75" customHeight="1" x14ac:dyDescent="0.2">
      <c r="B50" s="1182" t="s">
        <v>42</v>
      </c>
      <c r="C50" s="1183"/>
      <c r="D50" s="107"/>
      <c r="E50" s="1177" t="s">
        <v>43</v>
      </c>
      <c r="F50" s="1177"/>
      <c r="G50" s="1177"/>
      <c r="H50" s="1178"/>
      <c r="I50" s="345">
        <v>3708</v>
      </c>
      <c r="J50" s="346">
        <v>3290</v>
      </c>
      <c r="K50" s="346">
        <v>3369</v>
      </c>
      <c r="L50" s="346">
        <v>3598</v>
      </c>
      <c r="M50" s="347">
        <v>4341</v>
      </c>
    </row>
    <row r="51" spans="2:13" ht="27.75" customHeight="1" x14ac:dyDescent="0.2">
      <c r="B51" s="1171"/>
      <c r="C51" s="1172"/>
      <c r="D51" s="104"/>
      <c r="E51" s="1177" t="s">
        <v>44</v>
      </c>
      <c r="F51" s="1177"/>
      <c r="G51" s="1177"/>
      <c r="H51" s="1178"/>
      <c r="I51" s="345">
        <v>174</v>
      </c>
      <c r="J51" s="346">
        <v>166</v>
      </c>
      <c r="K51" s="346">
        <v>155</v>
      </c>
      <c r="L51" s="346">
        <v>144</v>
      </c>
      <c r="M51" s="347">
        <v>133</v>
      </c>
    </row>
    <row r="52" spans="2:13" ht="27.75" customHeight="1" x14ac:dyDescent="0.2">
      <c r="B52" s="1173"/>
      <c r="C52" s="1174"/>
      <c r="D52" s="104"/>
      <c r="E52" s="1177" t="s">
        <v>45</v>
      </c>
      <c r="F52" s="1177"/>
      <c r="G52" s="1177"/>
      <c r="H52" s="1178"/>
      <c r="I52" s="345">
        <v>3188</v>
      </c>
      <c r="J52" s="346">
        <v>3327</v>
      </c>
      <c r="K52" s="346">
        <v>4160</v>
      </c>
      <c r="L52" s="346">
        <v>4093</v>
      </c>
      <c r="M52" s="347">
        <v>3966</v>
      </c>
    </row>
    <row r="53" spans="2:13" ht="27.75" customHeight="1" thickBot="1" x14ac:dyDescent="0.25">
      <c r="B53" s="1184" t="s">
        <v>46</v>
      </c>
      <c r="C53" s="1185"/>
      <c r="D53" s="108"/>
      <c r="E53" s="1186" t="s">
        <v>47</v>
      </c>
      <c r="F53" s="1186"/>
      <c r="G53" s="1186"/>
      <c r="H53" s="1187"/>
      <c r="I53" s="348">
        <v>-1333</v>
      </c>
      <c r="J53" s="349">
        <v>-838</v>
      </c>
      <c r="K53" s="349">
        <v>-703</v>
      </c>
      <c r="L53" s="349">
        <v>-867</v>
      </c>
      <c r="M53" s="350">
        <v>-1725</v>
      </c>
    </row>
    <row r="54" spans="2:13" ht="27.75" customHeight="1" x14ac:dyDescent="0.2">
      <c r="B54" s="109" t="s">
        <v>48</v>
      </c>
      <c r="C54" s="110"/>
      <c r="D54" s="110"/>
      <c r="E54" s="111"/>
      <c r="F54" s="111"/>
      <c r="G54" s="111"/>
      <c r="H54" s="111"/>
      <c r="I54" s="112"/>
      <c r="J54" s="112"/>
      <c r="K54" s="112"/>
      <c r="L54" s="112"/>
      <c r="M54" s="112"/>
    </row>
    <row r="55" spans="2:13" ht="13.2" x14ac:dyDescent="0.2"/>
  </sheetData>
  <sheetProtection algorithmName="SHA-512" hashValue="hrGi0wGYVaBe2AFz3DBqZ8WyMRSb1MITXhCApxSnUw26YzU+tGGHt7xvMgItbGXKFbTO1+NJlPgWxet5hVRaMg==" saltValue="kBUspJN6iHA8fIV3gHix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49</v>
      </c>
    </row>
    <row r="54" spans="2:8" ht="29.25" customHeight="1" thickBot="1" x14ac:dyDescent="0.3">
      <c r="B54" s="114" t="s">
        <v>1</v>
      </c>
      <c r="C54" s="115"/>
      <c r="D54" s="115"/>
      <c r="E54" s="116" t="s">
        <v>2</v>
      </c>
      <c r="F54" s="117" t="s">
        <v>563</v>
      </c>
      <c r="G54" s="117" t="s">
        <v>564</v>
      </c>
      <c r="H54" s="118" t="s">
        <v>565</v>
      </c>
    </row>
    <row r="55" spans="2:8" ht="52.5" customHeight="1" x14ac:dyDescent="0.2">
      <c r="B55" s="119"/>
      <c r="C55" s="1196" t="s">
        <v>50</v>
      </c>
      <c r="D55" s="1196"/>
      <c r="E55" s="1197"/>
      <c r="F55" s="120">
        <v>2019</v>
      </c>
      <c r="G55" s="120">
        <v>2365</v>
      </c>
      <c r="H55" s="121">
        <v>3071</v>
      </c>
    </row>
    <row r="56" spans="2:8" ht="52.5" customHeight="1" x14ac:dyDescent="0.2">
      <c r="B56" s="122"/>
      <c r="C56" s="1198" t="s">
        <v>51</v>
      </c>
      <c r="D56" s="1198"/>
      <c r="E56" s="1199"/>
      <c r="F56" s="123">
        <v>75</v>
      </c>
      <c r="G56" s="123">
        <v>89</v>
      </c>
      <c r="H56" s="124">
        <v>92</v>
      </c>
    </row>
    <row r="57" spans="2:8" ht="53.25" customHeight="1" x14ac:dyDescent="0.2">
      <c r="B57" s="122"/>
      <c r="C57" s="1200" t="s">
        <v>52</v>
      </c>
      <c r="D57" s="1200"/>
      <c r="E57" s="1201"/>
      <c r="F57" s="125">
        <v>1865</v>
      </c>
      <c r="G57" s="125">
        <v>1787</v>
      </c>
      <c r="H57" s="126">
        <v>1811</v>
      </c>
    </row>
    <row r="58" spans="2:8" ht="45.75" customHeight="1" x14ac:dyDescent="0.2">
      <c r="B58" s="127"/>
      <c r="C58" s="1188" t="s">
        <v>597</v>
      </c>
      <c r="D58" s="1189"/>
      <c r="E58" s="1190"/>
      <c r="F58" s="128">
        <v>1510</v>
      </c>
      <c r="G58" s="128">
        <v>1429</v>
      </c>
      <c r="H58" s="129">
        <v>1454</v>
      </c>
    </row>
    <row r="59" spans="2:8" ht="45.75" customHeight="1" x14ac:dyDescent="0.2">
      <c r="B59" s="127"/>
      <c r="C59" s="1188" t="s">
        <v>598</v>
      </c>
      <c r="D59" s="1189"/>
      <c r="E59" s="1190"/>
      <c r="F59" s="128">
        <v>123</v>
      </c>
      <c r="G59" s="128">
        <v>122</v>
      </c>
      <c r="H59" s="129">
        <v>120</v>
      </c>
    </row>
    <row r="60" spans="2:8" ht="45.75" customHeight="1" x14ac:dyDescent="0.2">
      <c r="B60" s="127"/>
      <c r="C60" s="1188" t="s">
        <v>599</v>
      </c>
      <c r="D60" s="1189"/>
      <c r="E60" s="1190"/>
      <c r="F60" s="128">
        <v>93</v>
      </c>
      <c r="G60" s="128">
        <v>86</v>
      </c>
      <c r="H60" s="129">
        <v>78</v>
      </c>
    </row>
    <row r="61" spans="2:8" ht="45.75" customHeight="1" x14ac:dyDescent="0.2">
      <c r="B61" s="127"/>
      <c r="C61" s="1188" t="s">
        <v>600</v>
      </c>
      <c r="D61" s="1189"/>
      <c r="E61" s="1190"/>
      <c r="F61" s="128">
        <v>48</v>
      </c>
      <c r="G61" s="128">
        <v>55</v>
      </c>
      <c r="H61" s="129">
        <v>61</v>
      </c>
    </row>
    <row r="62" spans="2:8" ht="45.75" customHeight="1" thickBot="1" x14ac:dyDescent="0.25">
      <c r="B62" s="130"/>
      <c r="C62" s="1191" t="s">
        <v>601</v>
      </c>
      <c r="D62" s="1192"/>
      <c r="E62" s="1193"/>
      <c r="F62" s="131">
        <v>46</v>
      </c>
      <c r="G62" s="131">
        <v>46</v>
      </c>
      <c r="H62" s="132">
        <v>46</v>
      </c>
    </row>
    <row r="63" spans="2:8" ht="52.5" customHeight="1" thickBot="1" x14ac:dyDescent="0.25">
      <c r="B63" s="133"/>
      <c r="C63" s="1194" t="s">
        <v>53</v>
      </c>
      <c r="D63" s="1194"/>
      <c r="E63" s="1195"/>
      <c r="F63" s="134">
        <v>3959</v>
      </c>
      <c r="G63" s="134">
        <v>4242</v>
      </c>
      <c r="H63" s="135">
        <v>4973</v>
      </c>
    </row>
    <row r="64" spans="2:8" ht="13.2" x14ac:dyDescent="0.2"/>
  </sheetData>
  <sheetProtection algorithmName="SHA-512" hashValue="zSmM3ePY9I2764A9hDxkIhH1ZbtiR3EbRNncHHSwXk2lvQMosdT2+6+bQVKsuGp2O4gduu6ciMr157jn9TEdSg==" saltValue="659OhNyh3FmccPMK6dUm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0"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49"/>
      <c r="B1" s="1248"/>
      <c r="DD1" s="255"/>
      <c r="DE1" s="255"/>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55"/>
      <c r="DE2" s="255"/>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55"/>
      <c r="DE3" s="255"/>
    </row>
    <row r="4" spans="1:109" s="253" customFormat="1" ht="13.2"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53" customFormat="1" ht="13.2"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53" customFormat="1" ht="13.2"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53" customFormat="1" ht="13.2"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53" customFormat="1" ht="13.2"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53" customFormat="1" ht="13.2"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53" customFormat="1" ht="13.2"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53" customFormat="1" ht="13.2"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53" customFormat="1" ht="13.2"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53" customFormat="1" ht="13.2"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53" customFormat="1" ht="13.2"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53" customFormat="1" ht="13.2" x14ac:dyDescent="0.2">
      <c r="A15" s="255"/>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53" customFormat="1" ht="13.2" x14ac:dyDescent="0.2">
      <c r="A16" s="255"/>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53" customFormat="1" ht="13.2" x14ac:dyDescent="0.2">
      <c r="A17" s="255"/>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53" customFormat="1" ht="13.2" x14ac:dyDescent="0.2">
      <c r="A18" s="255"/>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2" x14ac:dyDescent="0.2">
      <c r="DD19" s="255"/>
      <c r="DE19" s="255"/>
    </row>
    <row r="20" spans="1:109" ht="13.2" x14ac:dyDescent="0.2">
      <c r="DD20" s="255"/>
      <c r="DE20" s="255"/>
    </row>
    <row r="21" spans="1:109" ht="17.25" customHeight="1" x14ac:dyDescent="0.2">
      <c r="B21" s="1246"/>
      <c r="C21" s="257"/>
      <c r="D21" s="257"/>
      <c r="E21" s="257"/>
      <c r="F21" s="257"/>
      <c r="G21" s="257"/>
      <c r="H21" s="257"/>
      <c r="I21" s="257"/>
      <c r="J21" s="257"/>
      <c r="K21" s="257"/>
      <c r="L21" s="257"/>
      <c r="M21" s="257"/>
      <c r="N21" s="124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45"/>
      <c r="AU21" s="257"/>
      <c r="AV21" s="257"/>
      <c r="AW21" s="257"/>
      <c r="AX21" s="257"/>
      <c r="AY21" s="257"/>
      <c r="AZ21" s="257"/>
      <c r="BA21" s="257"/>
      <c r="BB21" s="257"/>
      <c r="BC21" s="257"/>
      <c r="BD21" s="257"/>
      <c r="BE21" s="257"/>
      <c r="BF21" s="1245"/>
      <c r="BG21" s="257"/>
      <c r="BH21" s="257"/>
      <c r="BI21" s="257"/>
      <c r="BJ21" s="257"/>
      <c r="BK21" s="257"/>
      <c r="BL21" s="257"/>
      <c r="BM21" s="257"/>
      <c r="BN21" s="257"/>
      <c r="BO21" s="257"/>
      <c r="BP21" s="257"/>
      <c r="BQ21" s="257"/>
      <c r="BR21" s="1245"/>
      <c r="BS21" s="257"/>
      <c r="BT21" s="257"/>
      <c r="BU21" s="257"/>
      <c r="BV21" s="257"/>
      <c r="BW21" s="257"/>
      <c r="BX21" s="257"/>
      <c r="BY21" s="257"/>
      <c r="BZ21" s="257"/>
      <c r="CA21" s="257"/>
      <c r="CB21" s="257"/>
      <c r="CC21" s="257"/>
      <c r="CD21" s="1245"/>
      <c r="CE21" s="257"/>
      <c r="CF21" s="257"/>
      <c r="CG21" s="257"/>
      <c r="CH21" s="257"/>
      <c r="CI21" s="257"/>
      <c r="CJ21" s="257"/>
      <c r="CK21" s="257"/>
      <c r="CL21" s="257"/>
      <c r="CM21" s="257"/>
      <c r="CN21" s="257"/>
      <c r="CO21" s="257"/>
      <c r="CP21" s="1245"/>
      <c r="CQ21" s="257"/>
      <c r="CR21" s="257"/>
      <c r="CS21" s="257"/>
      <c r="CT21" s="257"/>
      <c r="CU21" s="257"/>
      <c r="CV21" s="257"/>
      <c r="CW21" s="257"/>
      <c r="CX21" s="257"/>
      <c r="CY21" s="257"/>
      <c r="CZ21" s="257"/>
      <c r="DA21" s="257"/>
      <c r="DB21" s="124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36"/>
      <c r="DD40" s="1236"/>
      <c r="DE40" s="255"/>
    </row>
    <row r="41" spans="2:109" ht="16.2" x14ac:dyDescent="0.2">
      <c r="B41" s="256" t="s">
        <v>612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33"/>
      <c r="I42" s="1232"/>
      <c r="J42" s="1232"/>
      <c r="K42" s="1232"/>
      <c r="AM42" s="1233"/>
      <c r="AN42" s="1233" t="s">
        <v>608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59"/>
      <c r="AN43" s="1231" t="s">
        <v>611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2" x14ac:dyDescent="0.2">
      <c r="B44" s="259"/>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2" x14ac:dyDescent="0.2">
      <c r="B45" s="259"/>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2" x14ac:dyDescent="0.2">
      <c r="B46" s="259"/>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2" x14ac:dyDescent="0.2">
      <c r="B47" s="259"/>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2" x14ac:dyDescent="0.2">
      <c r="B48" s="259"/>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59"/>
      <c r="AN49" s="255" t="s">
        <v>606</v>
      </c>
    </row>
    <row r="50" spans="1:109" ht="13.2" x14ac:dyDescent="0.2">
      <c r="B50" s="259"/>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561</v>
      </c>
      <c r="BQ50" s="1205"/>
      <c r="BR50" s="1205"/>
      <c r="BS50" s="1205"/>
      <c r="BT50" s="1205"/>
      <c r="BU50" s="1205"/>
      <c r="BV50" s="1205"/>
      <c r="BW50" s="1205"/>
      <c r="BX50" s="1205" t="s">
        <v>562</v>
      </c>
      <c r="BY50" s="1205"/>
      <c r="BZ50" s="1205"/>
      <c r="CA50" s="1205"/>
      <c r="CB50" s="1205"/>
      <c r="CC50" s="1205"/>
      <c r="CD50" s="1205"/>
      <c r="CE50" s="1205"/>
      <c r="CF50" s="1205" t="s">
        <v>563</v>
      </c>
      <c r="CG50" s="1205"/>
      <c r="CH50" s="1205"/>
      <c r="CI50" s="1205"/>
      <c r="CJ50" s="1205"/>
      <c r="CK50" s="1205"/>
      <c r="CL50" s="1205"/>
      <c r="CM50" s="1205"/>
      <c r="CN50" s="1205" t="s">
        <v>564</v>
      </c>
      <c r="CO50" s="1205"/>
      <c r="CP50" s="1205"/>
      <c r="CQ50" s="1205"/>
      <c r="CR50" s="1205"/>
      <c r="CS50" s="1205"/>
      <c r="CT50" s="1205"/>
      <c r="CU50" s="1205"/>
      <c r="CV50" s="1205" t="s">
        <v>565</v>
      </c>
      <c r="CW50" s="1205"/>
      <c r="CX50" s="1205"/>
      <c r="CY50" s="1205"/>
      <c r="CZ50" s="1205"/>
      <c r="DA50" s="1205"/>
      <c r="DB50" s="1205"/>
      <c r="DC50" s="1205"/>
    </row>
    <row r="51" spans="1:109" ht="13.5" customHeight="1" x14ac:dyDescent="0.2">
      <c r="B51" s="259"/>
      <c r="G51" s="1212"/>
      <c r="H51" s="1212"/>
      <c r="I51" s="1244"/>
      <c r="J51" s="1244"/>
      <c r="K51" s="1211"/>
      <c r="L51" s="1211"/>
      <c r="M51" s="1211"/>
      <c r="N51" s="1211"/>
      <c r="AM51" s="1210"/>
      <c r="AN51" s="1204" t="s">
        <v>605</v>
      </c>
      <c r="AO51" s="1204"/>
      <c r="AP51" s="1204"/>
      <c r="AQ51" s="1204"/>
      <c r="AR51" s="1204"/>
      <c r="AS51" s="1204"/>
      <c r="AT51" s="1204"/>
      <c r="AU51" s="1204"/>
      <c r="AV51" s="1204"/>
      <c r="AW51" s="1204"/>
      <c r="AX51" s="1204"/>
      <c r="AY51" s="1204"/>
      <c r="AZ51" s="1204"/>
      <c r="BA51" s="1204"/>
      <c r="BB51" s="1204" t="s">
        <v>603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2" x14ac:dyDescent="0.2">
      <c r="B52" s="259"/>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59"/>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610</v>
      </c>
      <c r="BC53" s="1204"/>
      <c r="BD53" s="1204"/>
      <c r="BE53" s="1204"/>
      <c r="BF53" s="1204"/>
      <c r="BG53" s="1204"/>
      <c r="BH53" s="1204"/>
      <c r="BI53" s="1204"/>
      <c r="BJ53" s="1204"/>
      <c r="BK53" s="1204"/>
      <c r="BL53" s="1204"/>
      <c r="BM53" s="1204"/>
      <c r="BN53" s="1204"/>
      <c r="BO53" s="1204"/>
      <c r="BP53" s="1203">
        <v>48.7</v>
      </c>
      <c r="BQ53" s="1203"/>
      <c r="BR53" s="1203"/>
      <c r="BS53" s="1203"/>
      <c r="BT53" s="1203"/>
      <c r="BU53" s="1203"/>
      <c r="BV53" s="1203"/>
      <c r="BW53" s="1203"/>
      <c r="BX53" s="1203">
        <v>50.8</v>
      </c>
      <c r="BY53" s="1203"/>
      <c r="BZ53" s="1203"/>
      <c r="CA53" s="1203"/>
      <c r="CB53" s="1203"/>
      <c r="CC53" s="1203"/>
      <c r="CD53" s="1203"/>
      <c r="CE53" s="1203"/>
      <c r="CF53" s="1203">
        <v>49.6</v>
      </c>
      <c r="CG53" s="1203"/>
      <c r="CH53" s="1203"/>
      <c r="CI53" s="1203"/>
      <c r="CJ53" s="1203"/>
      <c r="CK53" s="1203"/>
      <c r="CL53" s="1203"/>
      <c r="CM53" s="1203"/>
      <c r="CN53" s="1203">
        <v>51.2</v>
      </c>
      <c r="CO53" s="1203"/>
      <c r="CP53" s="1203"/>
      <c r="CQ53" s="1203"/>
      <c r="CR53" s="1203"/>
      <c r="CS53" s="1203"/>
      <c r="CT53" s="1203"/>
      <c r="CU53" s="1203"/>
      <c r="CV53" s="1203">
        <v>53.4</v>
      </c>
      <c r="CW53" s="1203"/>
      <c r="CX53" s="1203"/>
      <c r="CY53" s="1203"/>
      <c r="CZ53" s="1203"/>
      <c r="DA53" s="1203"/>
      <c r="DB53" s="1203"/>
      <c r="DC53" s="1203"/>
    </row>
    <row r="54" spans="1:109" ht="13.2" x14ac:dyDescent="0.2">
      <c r="A54" s="1232"/>
      <c r="B54" s="259"/>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59"/>
      <c r="G55" s="1208"/>
      <c r="H55" s="1208"/>
      <c r="I55" s="1208"/>
      <c r="J55" s="1208"/>
      <c r="K55" s="1211"/>
      <c r="L55" s="1211"/>
      <c r="M55" s="1211"/>
      <c r="N55" s="1211"/>
      <c r="AN55" s="1205" t="s">
        <v>604</v>
      </c>
      <c r="AO55" s="1205"/>
      <c r="AP55" s="1205"/>
      <c r="AQ55" s="1205"/>
      <c r="AR55" s="1205"/>
      <c r="AS55" s="1205"/>
      <c r="AT55" s="1205"/>
      <c r="AU55" s="1205"/>
      <c r="AV55" s="1205"/>
      <c r="AW55" s="1205"/>
      <c r="AX55" s="1205"/>
      <c r="AY55" s="1205"/>
      <c r="AZ55" s="1205"/>
      <c r="BA55" s="1205"/>
      <c r="BB55" s="1204" t="s">
        <v>603</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2" x14ac:dyDescent="0.2">
      <c r="A56" s="1232"/>
      <c r="B56" s="259"/>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55"/>
      <c r="AN57" s="1205"/>
      <c r="AO57" s="1205"/>
      <c r="AP57" s="1205"/>
      <c r="AQ57" s="1205"/>
      <c r="AR57" s="1205"/>
      <c r="AS57" s="1205"/>
      <c r="AT57" s="1205"/>
      <c r="AU57" s="1205"/>
      <c r="AV57" s="1205"/>
      <c r="AW57" s="1205"/>
      <c r="AX57" s="1205"/>
      <c r="AY57" s="1205"/>
      <c r="AZ57" s="1205"/>
      <c r="BA57" s="1205"/>
      <c r="BB57" s="1204" t="s">
        <v>610</v>
      </c>
      <c r="BC57" s="1204"/>
      <c r="BD57" s="1204"/>
      <c r="BE57" s="1204"/>
      <c r="BF57" s="1204"/>
      <c r="BG57" s="1204"/>
      <c r="BH57" s="1204"/>
      <c r="BI57" s="1204"/>
      <c r="BJ57" s="1204"/>
      <c r="BK57" s="1204"/>
      <c r="BL57" s="1204"/>
      <c r="BM57" s="1204"/>
      <c r="BN57" s="1204"/>
      <c r="BO57" s="1204"/>
      <c r="BP57" s="1203">
        <v>59.2</v>
      </c>
      <c r="BQ57" s="1203"/>
      <c r="BR57" s="1203"/>
      <c r="BS57" s="1203"/>
      <c r="BT57" s="1203"/>
      <c r="BU57" s="1203"/>
      <c r="BV57" s="1203"/>
      <c r="BW57" s="1203"/>
      <c r="BX57" s="1203">
        <v>60.3</v>
      </c>
      <c r="BY57" s="1203"/>
      <c r="BZ57" s="1203"/>
      <c r="CA57" s="1203"/>
      <c r="CB57" s="1203"/>
      <c r="CC57" s="1203"/>
      <c r="CD57" s="1203"/>
      <c r="CE57" s="1203"/>
      <c r="CF57" s="1203">
        <v>61</v>
      </c>
      <c r="CG57" s="1203"/>
      <c r="CH57" s="1203"/>
      <c r="CI57" s="1203"/>
      <c r="CJ57" s="1203"/>
      <c r="CK57" s="1203"/>
      <c r="CL57" s="1203"/>
      <c r="CM57" s="1203"/>
      <c r="CN57" s="1203">
        <v>62.3</v>
      </c>
      <c r="CO57" s="1203"/>
      <c r="CP57" s="1203"/>
      <c r="CQ57" s="1203"/>
      <c r="CR57" s="1203"/>
      <c r="CS57" s="1203"/>
      <c r="CT57" s="1203"/>
      <c r="CU57" s="1203"/>
      <c r="CV57" s="1203">
        <v>63.7</v>
      </c>
      <c r="CW57" s="1203"/>
      <c r="CX57" s="1203"/>
      <c r="CY57" s="1203"/>
      <c r="CZ57" s="1203"/>
      <c r="DA57" s="1203"/>
      <c r="DB57" s="1203"/>
      <c r="DC57" s="1203"/>
      <c r="DD57" s="1242"/>
      <c r="DE57" s="1237"/>
    </row>
    <row r="58" spans="1:109" s="1232" customFormat="1" ht="13.2" x14ac:dyDescent="0.2">
      <c r="A58" s="255"/>
      <c r="B58" s="1237"/>
      <c r="G58" s="1208"/>
      <c r="H58" s="1208"/>
      <c r="I58" s="1207"/>
      <c r="J58" s="1207"/>
      <c r="K58" s="1211"/>
      <c r="L58" s="1211"/>
      <c r="M58" s="1211"/>
      <c r="N58" s="1211"/>
      <c r="AM58" s="255"/>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55"/>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55"/>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55"/>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55"/>
    </row>
    <row r="63" spans="1:109" ht="16.2" x14ac:dyDescent="0.2">
      <c r="B63" s="312" t="s">
        <v>609</v>
      </c>
    </row>
    <row r="64" spans="1:109" ht="13.2" x14ac:dyDescent="0.2">
      <c r="B64" s="259"/>
      <c r="G64" s="1233"/>
      <c r="I64" s="1235"/>
      <c r="J64" s="1235"/>
      <c r="K64" s="1235"/>
      <c r="L64" s="1235"/>
      <c r="M64" s="1235"/>
      <c r="N64" s="1234"/>
      <c r="AM64" s="1233"/>
      <c r="AN64" s="1233" t="s">
        <v>608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2" x14ac:dyDescent="0.2">
      <c r="B65" s="259"/>
      <c r="AN65" s="1231" t="s">
        <v>607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59"/>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59"/>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59"/>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59"/>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59"/>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59"/>
      <c r="G71" s="1218"/>
      <c r="I71" s="1221"/>
      <c r="J71" s="1220"/>
      <c r="K71" s="1220"/>
      <c r="L71" s="1219"/>
      <c r="M71" s="1220"/>
      <c r="N71" s="1219"/>
      <c r="AM71" s="1218"/>
      <c r="AN71" s="255" t="s">
        <v>606</v>
      </c>
    </row>
    <row r="72" spans="2:107" ht="13.2" x14ac:dyDescent="0.2">
      <c r="B72" s="259"/>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561</v>
      </c>
      <c r="BQ72" s="1205"/>
      <c r="BR72" s="1205"/>
      <c r="BS72" s="1205"/>
      <c r="BT72" s="1205"/>
      <c r="BU72" s="1205"/>
      <c r="BV72" s="1205"/>
      <c r="BW72" s="1205"/>
      <c r="BX72" s="1205" t="s">
        <v>562</v>
      </c>
      <c r="BY72" s="1205"/>
      <c r="BZ72" s="1205"/>
      <c r="CA72" s="1205"/>
      <c r="CB72" s="1205"/>
      <c r="CC72" s="1205"/>
      <c r="CD72" s="1205"/>
      <c r="CE72" s="1205"/>
      <c r="CF72" s="1205" t="s">
        <v>563</v>
      </c>
      <c r="CG72" s="1205"/>
      <c r="CH72" s="1205"/>
      <c r="CI72" s="1205"/>
      <c r="CJ72" s="1205"/>
      <c r="CK72" s="1205"/>
      <c r="CL72" s="1205"/>
      <c r="CM72" s="1205"/>
      <c r="CN72" s="1205" t="s">
        <v>564</v>
      </c>
      <c r="CO72" s="1205"/>
      <c r="CP72" s="1205"/>
      <c r="CQ72" s="1205"/>
      <c r="CR72" s="1205"/>
      <c r="CS72" s="1205"/>
      <c r="CT72" s="1205"/>
      <c r="CU72" s="1205"/>
      <c r="CV72" s="1205" t="s">
        <v>565</v>
      </c>
      <c r="CW72" s="1205"/>
      <c r="CX72" s="1205"/>
      <c r="CY72" s="1205"/>
      <c r="CZ72" s="1205"/>
      <c r="DA72" s="1205"/>
      <c r="DB72" s="1205"/>
      <c r="DC72" s="1205"/>
    </row>
    <row r="73" spans="2:107" ht="13.2" x14ac:dyDescent="0.2">
      <c r="B73" s="259"/>
      <c r="G73" s="1212"/>
      <c r="H73" s="1212"/>
      <c r="I73" s="1212"/>
      <c r="J73" s="1212"/>
      <c r="K73" s="1209"/>
      <c r="L73" s="1209"/>
      <c r="M73" s="1209"/>
      <c r="N73" s="1209"/>
      <c r="AM73" s="1210"/>
      <c r="AN73" s="1204" t="s">
        <v>605</v>
      </c>
      <c r="AO73" s="1204"/>
      <c r="AP73" s="1204"/>
      <c r="AQ73" s="1204"/>
      <c r="AR73" s="1204"/>
      <c r="AS73" s="1204"/>
      <c r="AT73" s="1204"/>
      <c r="AU73" s="1204"/>
      <c r="AV73" s="1204"/>
      <c r="AW73" s="1204"/>
      <c r="AX73" s="1204"/>
      <c r="AY73" s="1204"/>
      <c r="AZ73" s="1204"/>
      <c r="BA73" s="1204"/>
      <c r="BB73" s="1204" t="s">
        <v>603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2" x14ac:dyDescent="0.2">
      <c r="B74" s="259"/>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59"/>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602</v>
      </c>
      <c r="BC75" s="1204"/>
      <c r="BD75" s="1204"/>
      <c r="BE75" s="1204"/>
      <c r="BF75" s="1204"/>
      <c r="BG75" s="1204"/>
      <c r="BH75" s="1204"/>
      <c r="BI75" s="1204"/>
      <c r="BJ75" s="1204"/>
      <c r="BK75" s="1204"/>
      <c r="BL75" s="1204"/>
      <c r="BM75" s="1204"/>
      <c r="BN75" s="1204"/>
      <c r="BO75" s="1204"/>
      <c r="BP75" s="1203">
        <v>8.4</v>
      </c>
      <c r="BQ75" s="1203"/>
      <c r="BR75" s="1203"/>
      <c r="BS75" s="1203"/>
      <c r="BT75" s="1203"/>
      <c r="BU75" s="1203"/>
      <c r="BV75" s="1203"/>
      <c r="BW75" s="1203"/>
      <c r="BX75" s="1203">
        <v>8.6999999999999993</v>
      </c>
      <c r="BY75" s="1203"/>
      <c r="BZ75" s="1203"/>
      <c r="CA75" s="1203"/>
      <c r="CB75" s="1203"/>
      <c r="CC75" s="1203"/>
      <c r="CD75" s="1203"/>
      <c r="CE75" s="1203"/>
      <c r="CF75" s="1203">
        <v>8.6999999999999993</v>
      </c>
      <c r="CG75" s="1203"/>
      <c r="CH75" s="1203"/>
      <c r="CI75" s="1203"/>
      <c r="CJ75" s="1203"/>
      <c r="CK75" s="1203"/>
      <c r="CL75" s="1203"/>
      <c r="CM75" s="1203"/>
      <c r="CN75" s="1203">
        <v>8.5</v>
      </c>
      <c r="CO75" s="1203"/>
      <c r="CP75" s="1203"/>
      <c r="CQ75" s="1203"/>
      <c r="CR75" s="1203"/>
      <c r="CS75" s="1203"/>
      <c r="CT75" s="1203"/>
      <c r="CU75" s="1203"/>
      <c r="CV75" s="1203">
        <v>8.6</v>
      </c>
      <c r="CW75" s="1203"/>
      <c r="CX75" s="1203"/>
      <c r="CY75" s="1203"/>
      <c r="CZ75" s="1203"/>
      <c r="DA75" s="1203"/>
      <c r="DB75" s="1203"/>
      <c r="DC75" s="1203"/>
    </row>
    <row r="76" spans="2:107" ht="13.2" x14ac:dyDescent="0.2">
      <c r="B76" s="259"/>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59"/>
      <c r="G77" s="1208"/>
      <c r="H77" s="1208"/>
      <c r="I77" s="1208"/>
      <c r="J77" s="1208"/>
      <c r="K77" s="1209"/>
      <c r="L77" s="1209"/>
      <c r="M77" s="1209"/>
      <c r="N77" s="1209"/>
      <c r="AN77" s="1205" t="s">
        <v>604</v>
      </c>
      <c r="AO77" s="1205"/>
      <c r="AP77" s="1205"/>
      <c r="AQ77" s="1205"/>
      <c r="AR77" s="1205"/>
      <c r="AS77" s="1205"/>
      <c r="AT77" s="1205"/>
      <c r="AU77" s="1205"/>
      <c r="AV77" s="1205"/>
      <c r="AW77" s="1205"/>
      <c r="AX77" s="1205"/>
      <c r="AY77" s="1205"/>
      <c r="AZ77" s="1205"/>
      <c r="BA77" s="1205"/>
      <c r="BB77" s="1204" t="s">
        <v>603</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2" x14ac:dyDescent="0.2">
      <c r="B78" s="259"/>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59"/>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602</v>
      </c>
      <c r="BC79" s="1204"/>
      <c r="BD79" s="1204"/>
      <c r="BE79" s="1204"/>
      <c r="BF79" s="1204"/>
      <c r="BG79" s="1204"/>
      <c r="BH79" s="1204"/>
      <c r="BI79" s="1204"/>
      <c r="BJ79" s="1204"/>
      <c r="BK79" s="1204"/>
      <c r="BL79" s="1204"/>
      <c r="BM79" s="1204"/>
      <c r="BN79" s="1204"/>
      <c r="BO79" s="1204"/>
      <c r="BP79" s="1203">
        <v>7.1</v>
      </c>
      <c r="BQ79" s="1203"/>
      <c r="BR79" s="1203"/>
      <c r="BS79" s="1203"/>
      <c r="BT79" s="1203"/>
      <c r="BU79" s="1203"/>
      <c r="BV79" s="1203"/>
      <c r="BW79" s="1203"/>
      <c r="BX79" s="1203">
        <v>7.3</v>
      </c>
      <c r="BY79" s="1203"/>
      <c r="BZ79" s="1203"/>
      <c r="CA79" s="1203"/>
      <c r="CB79" s="1203"/>
      <c r="CC79" s="1203"/>
      <c r="CD79" s="1203"/>
      <c r="CE79" s="1203"/>
      <c r="CF79" s="1203">
        <v>7.4</v>
      </c>
      <c r="CG79" s="1203"/>
      <c r="CH79" s="1203"/>
      <c r="CI79" s="1203"/>
      <c r="CJ79" s="1203"/>
      <c r="CK79" s="1203"/>
      <c r="CL79" s="1203"/>
      <c r="CM79" s="1203"/>
      <c r="CN79" s="1203">
        <v>7.5</v>
      </c>
      <c r="CO79" s="1203"/>
      <c r="CP79" s="1203"/>
      <c r="CQ79" s="1203"/>
      <c r="CR79" s="1203"/>
      <c r="CS79" s="1203"/>
      <c r="CT79" s="1203"/>
      <c r="CU79" s="1203"/>
      <c r="CV79" s="1203">
        <v>7.5</v>
      </c>
      <c r="CW79" s="1203"/>
      <c r="CX79" s="1203"/>
      <c r="CY79" s="1203"/>
      <c r="CZ79" s="1203"/>
      <c r="DA79" s="1203"/>
      <c r="DB79" s="1203"/>
      <c r="DC79" s="1203"/>
    </row>
    <row r="80" spans="2:107" ht="13.2" x14ac:dyDescent="0.2">
      <c r="B80" s="259"/>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59"/>
    </row>
    <row r="82" spans="2:109" ht="16.2" x14ac:dyDescent="0.2">
      <c r="B82" s="259"/>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0VyETbiZkGkpM/abnWkRlOz9zbDSYGwpMeglizGkq1UsA56Z8ckUR7FVIrunA/lDlP8Q6UVtB/wweHpwEzjyEw==" saltValue="5IHod78rUoDYy9/0r2JR+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508</v>
      </c>
    </row>
  </sheetData>
  <sheetProtection algorithmName="SHA-512" hashValue="OKtyEV3WABcCg/zcNArV5SI+XrxtkYAQJ2a1msRQbqi/WXsUFGCdh6PRjWEG1MakvOh9MwslvzEAReODNGfu1A==" saltValue="1uLqnxrB6pfhTqOznvOPg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508</v>
      </c>
    </row>
  </sheetData>
  <sheetProtection algorithmName="SHA-512" hashValue="8pCZz9xVcXOrS0gW5PtzIjV7+2QM/Ny1cuPyoyp58NLX0BNTOO3vNlYAuN9weB+SZrjHuQIHh1n7itsjCMf4Ew==" saltValue="ujVvcGHij8xqS+K3d8EkM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54</v>
      </c>
      <c r="E2" s="147"/>
      <c r="F2" s="148" t="s">
        <v>558</v>
      </c>
      <c r="G2" s="149"/>
      <c r="H2" s="150"/>
    </row>
    <row r="3" spans="1:8" x14ac:dyDescent="0.2">
      <c r="A3" s="146" t="s">
        <v>551</v>
      </c>
      <c r="B3" s="151"/>
      <c r="C3" s="152"/>
      <c r="D3" s="153">
        <v>401870</v>
      </c>
      <c r="E3" s="154"/>
      <c r="F3" s="155">
        <v>271581</v>
      </c>
      <c r="G3" s="156"/>
      <c r="H3" s="157"/>
    </row>
    <row r="4" spans="1:8" x14ac:dyDescent="0.2">
      <c r="A4" s="158"/>
      <c r="B4" s="159"/>
      <c r="C4" s="160"/>
      <c r="D4" s="161">
        <v>112242</v>
      </c>
      <c r="E4" s="162"/>
      <c r="F4" s="163">
        <v>117844</v>
      </c>
      <c r="G4" s="164"/>
      <c r="H4" s="165"/>
    </row>
    <row r="5" spans="1:8" x14ac:dyDescent="0.2">
      <c r="A5" s="146" t="s">
        <v>553</v>
      </c>
      <c r="B5" s="151"/>
      <c r="C5" s="152"/>
      <c r="D5" s="153">
        <v>455749</v>
      </c>
      <c r="E5" s="154"/>
      <c r="F5" s="155">
        <v>268375</v>
      </c>
      <c r="G5" s="156"/>
      <c r="H5" s="157"/>
    </row>
    <row r="6" spans="1:8" x14ac:dyDescent="0.2">
      <c r="A6" s="158"/>
      <c r="B6" s="159"/>
      <c r="C6" s="160"/>
      <c r="D6" s="161">
        <v>171082</v>
      </c>
      <c r="E6" s="162"/>
      <c r="F6" s="163">
        <v>119602</v>
      </c>
      <c r="G6" s="164"/>
      <c r="H6" s="165"/>
    </row>
    <row r="7" spans="1:8" x14ac:dyDescent="0.2">
      <c r="A7" s="146" t="s">
        <v>554</v>
      </c>
      <c r="B7" s="151"/>
      <c r="C7" s="152"/>
      <c r="D7" s="153">
        <v>965213</v>
      </c>
      <c r="E7" s="154"/>
      <c r="F7" s="155">
        <v>301035</v>
      </c>
      <c r="G7" s="156"/>
      <c r="H7" s="157"/>
    </row>
    <row r="8" spans="1:8" x14ac:dyDescent="0.2">
      <c r="A8" s="158"/>
      <c r="B8" s="159"/>
      <c r="C8" s="160"/>
      <c r="D8" s="161">
        <v>366630</v>
      </c>
      <c r="E8" s="162"/>
      <c r="F8" s="163">
        <v>154376</v>
      </c>
      <c r="G8" s="164"/>
      <c r="H8" s="165"/>
    </row>
    <row r="9" spans="1:8" x14ac:dyDescent="0.2">
      <c r="A9" s="146" t="s">
        <v>555</v>
      </c>
      <c r="B9" s="151"/>
      <c r="C9" s="152"/>
      <c r="D9" s="153">
        <v>300222</v>
      </c>
      <c r="E9" s="154"/>
      <c r="F9" s="155">
        <v>277467</v>
      </c>
      <c r="G9" s="156"/>
      <c r="H9" s="157"/>
    </row>
    <row r="10" spans="1:8" x14ac:dyDescent="0.2">
      <c r="A10" s="158"/>
      <c r="B10" s="159"/>
      <c r="C10" s="160"/>
      <c r="D10" s="161">
        <v>126158</v>
      </c>
      <c r="E10" s="162"/>
      <c r="F10" s="163">
        <v>128378</v>
      </c>
      <c r="G10" s="164"/>
      <c r="H10" s="165"/>
    </row>
    <row r="11" spans="1:8" x14ac:dyDescent="0.2">
      <c r="A11" s="146" t="s">
        <v>556</v>
      </c>
      <c r="B11" s="151"/>
      <c r="C11" s="152"/>
      <c r="D11" s="153">
        <v>114079</v>
      </c>
      <c r="E11" s="154"/>
      <c r="F11" s="155">
        <v>282256</v>
      </c>
      <c r="G11" s="156"/>
      <c r="H11" s="157"/>
    </row>
    <row r="12" spans="1:8" x14ac:dyDescent="0.2">
      <c r="A12" s="158"/>
      <c r="B12" s="159"/>
      <c r="C12" s="166"/>
      <c r="D12" s="161">
        <v>46104</v>
      </c>
      <c r="E12" s="162"/>
      <c r="F12" s="163">
        <v>145453</v>
      </c>
      <c r="G12" s="164"/>
      <c r="H12" s="165"/>
    </row>
    <row r="13" spans="1:8" x14ac:dyDescent="0.2">
      <c r="A13" s="146"/>
      <c r="B13" s="151"/>
      <c r="C13" s="152"/>
      <c r="D13" s="153">
        <v>447427</v>
      </c>
      <c r="E13" s="154"/>
      <c r="F13" s="155">
        <v>280143</v>
      </c>
      <c r="G13" s="167"/>
      <c r="H13" s="157"/>
    </row>
    <row r="14" spans="1:8" x14ac:dyDescent="0.2">
      <c r="A14" s="158"/>
      <c r="B14" s="159"/>
      <c r="C14" s="160"/>
      <c r="D14" s="161">
        <v>164443</v>
      </c>
      <c r="E14" s="162"/>
      <c r="F14" s="163">
        <v>133131</v>
      </c>
      <c r="G14" s="164"/>
      <c r="H14" s="165"/>
    </row>
    <row r="17" spans="1:11" x14ac:dyDescent="0.2">
      <c r="A17" s="142" t="s">
        <v>55</v>
      </c>
    </row>
    <row r="18" spans="1:11" x14ac:dyDescent="0.2">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2">
      <c r="A19" s="168" t="s">
        <v>56</v>
      </c>
      <c r="B19" s="168">
        <f>ROUND(VALUE(SUBSTITUTE(実質収支比率等に係る経年分析!F$48,"▲","-")),2)</f>
        <v>12.45</v>
      </c>
      <c r="C19" s="168">
        <f>ROUND(VALUE(SUBSTITUTE(実質収支比率等に係る経年分析!G$48,"▲","-")),2)</f>
        <v>12.56</v>
      </c>
      <c r="D19" s="168">
        <f>ROUND(VALUE(SUBSTITUTE(実質収支比率等に係る経年分析!H$48,"▲","-")),2)</f>
        <v>25.57</v>
      </c>
      <c r="E19" s="168">
        <f>ROUND(VALUE(SUBSTITUTE(実質収支比率等に係る経年分析!I$48,"▲","-")),2)</f>
        <v>6.49</v>
      </c>
      <c r="F19" s="168">
        <f>ROUND(VALUE(SUBSTITUTE(実質収支比率等に係る経年分析!J$48,"▲","-")),2)</f>
        <v>6.63</v>
      </c>
    </row>
    <row r="20" spans="1:11" x14ac:dyDescent="0.2">
      <c r="A20" s="168" t="s">
        <v>57</v>
      </c>
      <c r="B20" s="168">
        <f>ROUND(VALUE(SUBSTITUTE(実質収支比率等に係る経年分析!F$47,"▲","-")),2)</f>
        <v>101.01</v>
      </c>
      <c r="C20" s="168">
        <f>ROUND(VALUE(SUBSTITUTE(実質収支比率等に係る経年分析!G$47,"▲","-")),2)</f>
        <v>89.42</v>
      </c>
      <c r="D20" s="168">
        <f>ROUND(VALUE(SUBSTITUTE(実質収支比率等に係る経年分析!H$47,"▲","-")),2)</f>
        <v>89.54</v>
      </c>
      <c r="E20" s="168">
        <f>ROUND(VALUE(SUBSTITUTE(実質収支比率等に係る経年分析!I$47,"▲","-")),2)</f>
        <v>98.55</v>
      </c>
      <c r="F20" s="168">
        <f>ROUND(VALUE(SUBSTITUTE(実質収支比率等に係る経年分析!J$47,"▲","-")),2)</f>
        <v>130.4</v>
      </c>
    </row>
    <row r="21" spans="1:11" x14ac:dyDescent="0.2">
      <c r="A21" s="168" t="s">
        <v>58</v>
      </c>
      <c r="B21" s="168">
        <f>IF(ISNUMBER(VALUE(SUBSTITUTE(実質収支比率等に係る経年分析!F$49,"▲","-"))),ROUND(VALUE(SUBSTITUTE(実質収支比率等に係る経年分析!F$49,"▲","-")),2),NA())</f>
        <v>-41.11</v>
      </c>
      <c r="C21" s="168">
        <f>IF(ISNUMBER(VALUE(SUBSTITUTE(実質収支比率等に係る経年分析!G$49,"▲","-"))),ROUND(VALUE(SUBSTITUTE(実質収支比率等に係る経年分析!G$49,"▲","-")),2),NA())</f>
        <v>-13.38</v>
      </c>
      <c r="D21" s="168">
        <f>IF(ISNUMBER(VALUE(SUBSTITUTE(実質収支比率等に係る経年分析!H$49,"▲","-"))),ROUND(VALUE(SUBSTITUTE(実質収支比率等に係る経年分析!H$49,"▲","-")),2),NA())</f>
        <v>16.82</v>
      </c>
      <c r="E21" s="168">
        <f>IF(ISNUMBER(VALUE(SUBSTITUTE(実質収支比率等に係る経年分析!I$49,"▲","-"))),ROUND(VALUE(SUBSTITUTE(実質収支比率等に係る経年分析!I$49,"▲","-")),2),NA())</f>
        <v>-3.08</v>
      </c>
      <c r="F21" s="168">
        <f>IF(ISNUMBER(VALUE(SUBSTITUTE(実質収支比率等に係る経年分析!J$49,"▲","-"))),ROUND(VALUE(SUBSTITUTE(実質収支比率等に係る経年分析!J$49,"▲","-")),2),NA())</f>
        <v>29.97</v>
      </c>
    </row>
    <row r="24" spans="1:11" x14ac:dyDescent="0.2">
      <c r="A24" s="142" t="s">
        <v>59</v>
      </c>
    </row>
    <row r="25" spans="1:11" x14ac:dyDescent="0.2">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2">
      <c r="A26" s="169"/>
      <c r="B26" s="169" t="s">
        <v>60</v>
      </c>
      <c r="C26" s="169" t="s">
        <v>61</v>
      </c>
      <c r="D26" s="169" t="s">
        <v>60</v>
      </c>
      <c r="E26" s="169" t="s">
        <v>61</v>
      </c>
      <c r="F26" s="169" t="s">
        <v>60</v>
      </c>
      <c r="G26" s="169" t="s">
        <v>61</v>
      </c>
      <c r="H26" s="169" t="s">
        <v>60</v>
      </c>
      <c r="I26" s="169" t="s">
        <v>61</v>
      </c>
      <c r="J26" s="169" t="s">
        <v>60</v>
      </c>
      <c r="K26" s="169" t="s">
        <v>61</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集落排水特別会計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2">
      <c r="A30" s="169" t="str">
        <f>IF(連結実質赤字比率に係る赤字・黒字の構成分析!C$40="",NA(),連結実質赤字比率に係る赤字・黒字の構成分析!C$40)</f>
        <v>簡易水道特別会計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2">
      <c r="A31" s="169" t="str">
        <f>IF(連結実質赤字比率に係る赤字・黒字の構成分析!C$39="",NA(),連結実質赤字比率に係る赤字・黒字の構成分析!C$39)</f>
        <v>介護保険特別会計（介護サービス事業勘定）</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v>
      </c>
    </row>
    <row r="33" spans="1:16" x14ac:dyDescent="0.2">
      <c r="A33" s="169" t="str">
        <f>IF(連結実質赤字比率に係る赤字・黒字の構成分析!C$37="",NA(),連結実質赤字比率に係る赤字・黒字の構成分析!C$37)</f>
        <v>国民健康保険特別会計（直営診療施設勘定）</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0.54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7.0000000000000007E-2</v>
      </c>
    </row>
    <row r="34" spans="1:16" x14ac:dyDescent="0.2">
      <c r="A34" s="169" t="str">
        <f>IF(連結実質赤字比率に係る赤字・黒字の構成分析!C$36="",NA(),連結実質赤字比率に係る赤字・黒字の構成分析!C$36)</f>
        <v>介護保険特別会計（保険事業勘定）</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0.54</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0.23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0.32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0.28999999999999998</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0.66</v>
      </c>
    </row>
    <row r="35" spans="1:16" x14ac:dyDescent="0.2">
      <c r="A35" s="169" t="str">
        <f>IF(連結実質赤字比率に係る赤字・黒字の構成分析!C$35="",NA(),連結実質赤字比率に係る赤字・黒字の構成分析!C$35)</f>
        <v>国民健康保険特別会計（事業勘定）</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3.22</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2.93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3.31</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2.97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3.08</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12.44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12.55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28.49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6.49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6.62</v>
      </c>
    </row>
    <row r="39" spans="1:16" x14ac:dyDescent="0.2">
      <c r="A39" s="142" t="s">
        <v>62</v>
      </c>
    </row>
    <row r="40" spans="1:16" x14ac:dyDescent="0.2">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2">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2">
      <c r="A42" s="170" t="s">
        <v>65</v>
      </c>
      <c r="B42" s="170"/>
      <c r="C42" s="170"/>
      <c r="D42" s="170">
        <f>'実質公債費比率（分子）の構造'!K$52</f>
        <v>413</v>
      </c>
      <c r="E42" s="170"/>
      <c r="F42" s="170"/>
      <c r="G42" s="170">
        <f>'実質公債費比率（分子）の構造'!L$52</f>
        <v>385</v>
      </c>
      <c r="H42" s="170"/>
      <c r="I42" s="170"/>
      <c r="J42" s="170">
        <f>'実質公債費比率（分子）の構造'!M$52</f>
        <v>368</v>
      </c>
      <c r="K42" s="170"/>
      <c r="L42" s="170"/>
      <c r="M42" s="170">
        <f>'実質公債費比率（分子）の構造'!N$52</f>
        <v>353</v>
      </c>
      <c r="N42" s="170"/>
      <c r="O42" s="170"/>
      <c r="P42" s="170">
        <f>'実質公債費比率（分子）の構造'!O$52</f>
        <v>356</v>
      </c>
    </row>
    <row r="43" spans="1:16" x14ac:dyDescent="0.2">
      <c r="A43" s="170" t="s">
        <v>66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67</v>
      </c>
      <c r="B44" s="170">
        <f>'実質公債費比率（分子）の構造'!K$50</f>
        <v>22</v>
      </c>
      <c r="C44" s="170"/>
      <c r="D44" s="170"/>
      <c r="E44" s="170">
        <f>'実質公債費比率（分子）の構造'!L$50</f>
        <v>22</v>
      </c>
      <c r="F44" s="170"/>
      <c r="G44" s="170"/>
      <c r="H44" s="170">
        <f>'実質公債費比率（分子）の構造'!M$50</f>
        <v>21</v>
      </c>
      <c r="I44" s="170"/>
      <c r="J44" s="170"/>
      <c r="K44" s="170">
        <f>'実質公債費比率（分子）の構造'!N$50</f>
        <v>20</v>
      </c>
      <c r="L44" s="170"/>
      <c r="M44" s="170"/>
      <c r="N44" s="170">
        <f>'実質公債費比率（分子）の構造'!O$50</f>
        <v>20</v>
      </c>
      <c r="O44" s="170"/>
      <c r="P44" s="170"/>
    </row>
    <row r="45" spans="1:16" x14ac:dyDescent="0.2">
      <c r="A45" s="170" t="s">
        <v>68</v>
      </c>
      <c r="B45" s="170">
        <f>'実質公債費比率（分子）の構造'!K$49</f>
        <v>1</v>
      </c>
      <c r="C45" s="170"/>
      <c r="D45" s="170"/>
      <c r="E45" s="170">
        <f>'実質公債費比率（分子）の構造'!L$49</f>
        <v>1</v>
      </c>
      <c r="F45" s="170"/>
      <c r="G45" s="170"/>
      <c r="H45" s="170">
        <f>'実質公債費比率（分子）の構造'!M$49</f>
        <v>1</v>
      </c>
      <c r="I45" s="170"/>
      <c r="J45" s="170"/>
      <c r="K45" s="170">
        <f>'実質公債費比率（分子）の構造'!N$49</f>
        <v>1</v>
      </c>
      <c r="L45" s="170"/>
      <c r="M45" s="170"/>
      <c r="N45" s="170">
        <f>'実質公債費比率（分子）の構造'!O$49</f>
        <v>1</v>
      </c>
      <c r="O45" s="170"/>
      <c r="P45" s="170"/>
    </row>
    <row r="46" spans="1:16" x14ac:dyDescent="0.2">
      <c r="A46" s="170" t="s">
        <v>69</v>
      </c>
      <c r="B46" s="170">
        <f>'実質公債費比率（分子）の構造'!K$48</f>
        <v>42</v>
      </c>
      <c r="C46" s="170"/>
      <c r="D46" s="170"/>
      <c r="E46" s="170">
        <f>'実質公債費比率（分子）の構造'!L$48</f>
        <v>47</v>
      </c>
      <c r="F46" s="170"/>
      <c r="G46" s="170"/>
      <c r="H46" s="170">
        <f>'実質公債費比率（分子）の構造'!M$48</f>
        <v>42</v>
      </c>
      <c r="I46" s="170"/>
      <c r="J46" s="170"/>
      <c r="K46" s="170">
        <f>'実質公債費比率（分子）の構造'!N$48</f>
        <v>43</v>
      </c>
      <c r="L46" s="170"/>
      <c r="M46" s="170"/>
      <c r="N46" s="170">
        <f>'実質公債費比率（分子）の構造'!O$48</f>
        <v>48</v>
      </c>
      <c r="O46" s="170"/>
      <c r="P46" s="170"/>
    </row>
    <row r="47" spans="1:16" x14ac:dyDescent="0.2">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72</v>
      </c>
      <c r="B49" s="170">
        <f>'実質公債費比率（分子）の構造'!K$45</f>
        <v>506</v>
      </c>
      <c r="C49" s="170"/>
      <c r="D49" s="170"/>
      <c r="E49" s="170">
        <f>'実質公債費比率（分子）の構造'!L$45</f>
        <v>476</v>
      </c>
      <c r="F49" s="170"/>
      <c r="G49" s="170"/>
      <c r="H49" s="170">
        <f>'実質公債費比率（分子）の構造'!M$45</f>
        <v>467</v>
      </c>
      <c r="I49" s="170"/>
      <c r="J49" s="170"/>
      <c r="K49" s="170">
        <f>'実質公債費比率（分子）の構造'!N$45</f>
        <v>453</v>
      </c>
      <c r="L49" s="170"/>
      <c r="M49" s="170"/>
      <c r="N49" s="170">
        <f>'実質公債費比率（分子）の構造'!O$45</f>
        <v>476</v>
      </c>
      <c r="O49" s="170"/>
      <c r="P49" s="170"/>
    </row>
    <row r="50" spans="1:16" x14ac:dyDescent="0.2">
      <c r="A50" s="170" t="s">
        <v>73</v>
      </c>
      <c r="B50" s="170" t="e">
        <f>NA()</f>
        <v>#N/A</v>
      </c>
      <c r="C50" s="170">
        <f>IF(ISNUMBER('実質公債費比率（分子）の構造'!K$53),'実質公債費比率（分子）の構造'!K$53,NA())</f>
        <v>158</v>
      </c>
      <c r="D50" s="170" t="e">
        <f>NA()</f>
        <v>#N/A</v>
      </c>
      <c r="E50" s="170" t="e">
        <f>NA()</f>
        <v>#N/A</v>
      </c>
      <c r="F50" s="170">
        <f>IF(ISNUMBER('実質公債費比率（分子）の構造'!L$53),'実質公債費比率（分子）の構造'!L$53,NA())</f>
        <v>161</v>
      </c>
      <c r="G50" s="170" t="e">
        <f>NA()</f>
        <v>#N/A</v>
      </c>
      <c r="H50" s="170" t="e">
        <f>NA()</f>
        <v>#N/A</v>
      </c>
      <c r="I50" s="170">
        <f>IF(ISNUMBER('実質公債費比率（分子）の構造'!M$53),'実質公債費比率（分子）の構造'!M$53,NA())</f>
        <v>163</v>
      </c>
      <c r="J50" s="170" t="e">
        <f>NA()</f>
        <v>#N/A</v>
      </c>
      <c r="K50" s="170" t="e">
        <f>NA()</f>
        <v>#N/A</v>
      </c>
      <c r="L50" s="170">
        <f>IF(ISNUMBER('実質公債費比率（分子）の構造'!N$53),'実質公債費比率（分子）の構造'!N$53,NA())</f>
        <v>164</v>
      </c>
      <c r="M50" s="170" t="e">
        <f>NA()</f>
        <v>#N/A</v>
      </c>
      <c r="N50" s="170" t="e">
        <f>NA()</f>
        <v>#N/A</v>
      </c>
      <c r="O50" s="170">
        <f>IF(ISNUMBER('実質公債費比率（分子）の構造'!O$53),'実質公債費比率（分子）の構造'!O$53,NA())</f>
        <v>189</v>
      </c>
      <c r="P50" s="170" t="e">
        <f>NA()</f>
        <v>#N/A</v>
      </c>
    </row>
    <row r="53" spans="1:16" x14ac:dyDescent="0.2">
      <c r="A53" s="142" t="s">
        <v>74</v>
      </c>
    </row>
    <row r="54" spans="1:16" x14ac:dyDescent="0.2">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2">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2">
      <c r="A56" s="169" t="s">
        <v>45</v>
      </c>
      <c r="B56" s="169"/>
      <c r="C56" s="169"/>
      <c r="D56" s="169">
        <f>'将来負担比率（分子）の構造'!I$52</f>
        <v>3188</v>
      </c>
      <c r="E56" s="169"/>
      <c r="F56" s="169"/>
      <c r="G56" s="169">
        <f>'将来負担比率（分子）の構造'!J$52</f>
        <v>3327</v>
      </c>
      <c r="H56" s="169"/>
      <c r="I56" s="169"/>
      <c r="J56" s="169">
        <f>'将来負担比率（分子）の構造'!K$52</f>
        <v>4160</v>
      </c>
      <c r="K56" s="169"/>
      <c r="L56" s="169"/>
      <c r="M56" s="169">
        <f>'将来負担比率（分子）の構造'!L$52</f>
        <v>4093</v>
      </c>
      <c r="N56" s="169"/>
      <c r="O56" s="169"/>
      <c r="P56" s="169">
        <f>'将来負担比率（分子）の構造'!M$52</f>
        <v>3966</v>
      </c>
    </row>
    <row r="57" spans="1:16" x14ac:dyDescent="0.2">
      <c r="A57" s="169" t="s">
        <v>44</v>
      </c>
      <c r="B57" s="169"/>
      <c r="C57" s="169"/>
      <c r="D57" s="169">
        <f>'将来負担比率（分子）の構造'!I$51</f>
        <v>174</v>
      </c>
      <c r="E57" s="169"/>
      <c r="F57" s="169"/>
      <c r="G57" s="169">
        <f>'将来負担比率（分子）の構造'!J$51</f>
        <v>166</v>
      </c>
      <c r="H57" s="169"/>
      <c r="I57" s="169"/>
      <c r="J57" s="169">
        <f>'将来負担比率（分子）の構造'!K$51</f>
        <v>155</v>
      </c>
      <c r="K57" s="169"/>
      <c r="L57" s="169"/>
      <c r="M57" s="169">
        <f>'将来負担比率（分子）の構造'!L$51</f>
        <v>144</v>
      </c>
      <c r="N57" s="169"/>
      <c r="O57" s="169"/>
      <c r="P57" s="169">
        <f>'将来負担比率（分子）の構造'!M$51</f>
        <v>133</v>
      </c>
    </row>
    <row r="58" spans="1:16" x14ac:dyDescent="0.2">
      <c r="A58" s="169" t="s">
        <v>43</v>
      </c>
      <c r="B58" s="169"/>
      <c r="C58" s="169"/>
      <c r="D58" s="169">
        <f>'将来負担比率（分子）の構造'!I$50</f>
        <v>3708</v>
      </c>
      <c r="E58" s="169"/>
      <c r="F58" s="169"/>
      <c r="G58" s="169">
        <f>'将来負担比率（分子）の構造'!J$50</f>
        <v>3290</v>
      </c>
      <c r="H58" s="169"/>
      <c r="I58" s="169"/>
      <c r="J58" s="169">
        <f>'将来負担比率（分子）の構造'!K$50</f>
        <v>3369</v>
      </c>
      <c r="K58" s="169"/>
      <c r="L58" s="169"/>
      <c r="M58" s="169">
        <f>'将来負担比率（分子）の構造'!L$50</f>
        <v>3598</v>
      </c>
      <c r="N58" s="169"/>
      <c r="O58" s="169"/>
      <c r="P58" s="169">
        <f>'将来負担比率（分子）の構造'!M$50</f>
        <v>4341</v>
      </c>
    </row>
    <row r="59" spans="1:16" x14ac:dyDescent="0.2">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38</v>
      </c>
      <c r="B61" s="169">
        <f>'将来負担比率（分子）の構造'!I$46</f>
        <v>575</v>
      </c>
      <c r="C61" s="169"/>
      <c r="D61" s="169"/>
      <c r="E61" s="169">
        <f>'将来負担比率（分子）の構造'!J$46</f>
        <v>585</v>
      </c>
      <c r="F61" s="169"/>
      <c r="G61" s="169"/>
      <c r="H61" s="169">
        <f>'将来負担比率（分子）の構造'!K$46</f>
        <v>524</v>
      </c>
      <c r="I61" s="169"/>
      <c r="J61" s="169"/>
      <c r="K61" s="169">
        <f>'将来負担比率（分子）の構造'!L$46</f>
        <v>478</v>
      </c>
      <c r="L61" s="169"/>
      <c r="M61" s="169"/>
      <c r="N61" s="169">
        <f>'将来負担比率（分子）の構造'!M$46</f>
        <v>413</v>
      </c>
      <c r="O61" s="169"/>
      <c r="P61" s="169"/>
    </row>
    <row r="62" spans="1:16" x14ac:dyDescent="0.2">
      <c r="A62" s="169" t="s">
        <v>37</v>
      </c>
      <c r="B62" s="169">
        <f>'将来負担比率（分子）の構造'!I$45</f>
        <v>264</v>
      </c>
      <c r="C62" s="169"/>
      <c r="D62" s="169"/>
      <c r="E62" s="169">
        <f>'将来負担比率（分子）の構造'!J$45</f>
        <v>267</v>
      </c>
      <c r="F62" s="169"/>
      <c r="G62" s="169"/>
      <c r="H62" s="169">
        <f>'将来負担比率（分子）の構造'!K$45</f>
        <v>293</v>
      </c>
      <c r="I62" s="169"/>
      <c r="J62" s="169"/>
      <c r="K62" s="169">
        <f>'将来負担比率（分子）の構造'!L$45</f>
        <v>302</v>
      </c>
      <c r="L62" s="169"/>
      <c r="M62" s="169"/>
      <c r="N62" s="169">
        <f>'将来負担比率（分子）の構造'!M$45</f>
        <v>332</v>
      </c>
      <c r="O62" s="169"/>
      <c r="P62" s="169"/>
    </row>
    <row r="63" spans="1:16" x14ac:dyDescent="0.2">
      <c r="A63" s="169" t="s">
        <v>36</v>
      </c>
      <c r="B63" s="169">
        <f>'将来負担比率（分子）の構造'!I$44</f>
        <v>6</v>
      </c>
      <c r="C63" s="169"/>
      <c r="D63" s="169"/>
      <c r="E63" s="169">
        <f>'将来負担比率（分子）の構造'!J$44</f>
        <v>5</v>
      </c>
      <c r="F63" s="169"/>
      <c r="G63" s="169"/>
      <c r="H63" s="169">
        <f>'将来負担比率（分子）の構造'!K$44</f>
        <v>4</v>
      </c>
      <c r="I63" s="169"/>
      <c r="J63" s="169"/>
      <c r="K63" s="169">
        <f>'将来負担比率（分子）の構造'!L$44</f>
        <v>3</v>
      </c>
      <c r="L63" s="169"/>
      <c r="M63" s="169"/>
      <c r="N63" s="169">
        <f>'将来負担比率（分子）の構造'!M$44</f>
        <v>2</v>
      </c>
      <c r="O63" s="169"/>
      <c r="P63" s="169"/>
    </row>
    <row r="64" spans="1:16" x14ac:dyDescent="0.2">
      <c r="A64" s="169" t="s">
        <v>35</v>
      </c>
      <c r="B64" s="169">
        <f>'将来負担比率（分子）の構造'!I$43</f>
        <v>579</v>
      </c>
      <c r="C64" s="169"/>
      <c r="D64" s="169"/>
      <c r="E64" s="169">
        <f>'将来負担比率（分子）の構造'!J$43</f>
        <v>594</v>
      </c>
      <c r="F64" s="169"/>
      <c r="G64" s="169"/>
      <c r="H64" s="169">
        <f>'将来負担比率（分子）の構造'!K$43</f>
        <v>688</v>
      </c>
      <c r="I64" s="169"/>
      <c r="J64" s="169"/>
      <c r="K64" s="169">
        <f>'将来負担比率（分子）の構造'!L$43</f>
        <v>664</v>
      </c>
      <c r="L64" s="169"/>
      <c r="M64" s="169"/>
      <c r="N64" s="169">
        <f>'将来負担比率（分子）の構造'!M$43</f>
        <v>654</v>
      </c>
      <c r="O64" s="169"/>
      <c r="P64" s="169"/>
    </row>
    <row r="65" spans="1:16" x14ac:dyDescent="0.2">
      <c r="A65" s="169" t="s">
        <v>34</v>
      </c>
      <c r="B65" s="169">
        <f>'将来負担比率（分子）の構造'!I$42</f>
        <v>103</v>
      </c>
      <c r="C65" s="169"/>
      <c r="D65" s="169"/>
      <c r="E65" s="169">
        <f>'将来負担比率（分子）の構造'!J$42</f>
        <v>89</v>
      </c>
      <c r="F65" s="169"/>
      <c r="G65" s="169"/>
      <c r="H65" s="169">
        <f>'将来負担比率（分子）の構造'!K$42</f>
        <v>75</v>
      </c>
      <c r="I65" s="169"/>
      <c r="J65" s="169"/>
      <c r="K65" s="169">
        <f>'将来負担比率（分子）の構造'!L$42</f>
        <v>60</v>
      </c>
      <c r="L65" s="169"/>
      <c r="M65" s="169"/>
      <c r="N65" s="169">
        <f>'将来負担比率（分子）の構造'!M$42</f>
        <v>45</v>
      </c>
      <c r="O65" s="169"/>
      <c r="P65" s="169"/>
    </row>
    <row r="66" spans="1:16" x14ac:dyDescent="0.2">
      <c r="A66" s="169" t="s">
        <v>33</v>
      </c>
      <c r="B66" s="169">
        <f>'将来負担比率（分子）の構造'!I$41</f>
        <v>4209</v>
      </c>
      <c r="C66" s="169"/>
      <c r="D66" s="169"/>
      <c r="E66" s="169">
        <f>'将来負担比率（分子）の構造'!J$41</f>
        <v>4404</v>
      </c>
      <c r="F66" s="169"/>
      <c r="G66" s="169"/>
      <c r="H66" s="169">
        <f>'将来負担比率（分子）の構造'!K$41</f>
        <v>5397</v>
      </c>
      <c r="I66" s="169"/>
      <c r="J66" s="169"/>
      <c r="K66" s="169">
        <f>'将来負担比率（分子）の構造'!L$41</f>
        <v>5461</v>
      </c>
      <c r="L66" s="169"/>
      <c r="M66" s="169"/>
      <c r="N66" s="169">
        <f>'将来負担比率（分子）の構造'!M$41</f>
        <v>5269</v>
      </c>
      <c r="O66" s="169"/>
      <c r="P66" s="169"/>
    </row>
    <row r="67" spans="1:16" x14ac:dyDescent="0.2">
      <c r="A67" s="169" t="s">
        <v>77</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78</v>
      </c>
      <c r="B70" s="171"/>
      <c r="C70" s="171"/>
      <c r="D70" s="171"/>
      <c r="E70" s="171"/>
      <c r="F70" s="171"/>
    </row>
    <row r="71" spans="1:16" x14ac:dyDescent="0.2">
      <c r="A71" s="172"/>
      <c r="B71" s="172" t="str">
        <f>基金残高に係る経年分析!F54</f>
        <v>R02</v>
      </c>
      <c r="C71" s="172" t="str">
        <f>基金残高に係る経年分析!G54</f>
        <v>R03</v>
      </c>
      <c r="D71" s="172" t="str">
        <f>基金残高に係る経年分析!H54</f>
        <v>R04</v>
      </c>
    </row>
    <row r="72" spans="1:16" x14ac:dyDescent="0.2">
      <c r="A72" s="172" t="s">
        <v>79</v>
      </c>
      <c r="B72" s="173">
        <f>基金残高に係る経年分析!F55</f>
        <v>2019</v>
      </c>
      <c r="C72" s="173">
        <f>基金残高に係る経年分析!G55</f>
        <v>2365</v>
      </c>
      <c r="D72" s="173">
        <f>基金残高に係る経年分析!H55</f>
        <v>3071</v>
      </c>
    </row>
    <row r="73" spans="1:16" x14ac:dyDescent="0.2">
      <c r="A73" s="172" t="s">
        <v>80</v>
      </c>
      <c r="B73" s="173">
        <f>基金残高に係る経年分析!F56</f>
        <v>75</v>
      </c>
      <c r="C73" s="173">
        <f>基金残高に係る経年分析!G56</f>
        <v>89</v>
      </c>
      <c r="D73" s="173">
        <f>基金残高に係る経年分析!H56</f>
        <v>92</v>
      </c>
    </row>
    <row r="74" spans="1:16" x14ac:dyDescent="0.2">
      <c r="A74" s="172" t="s">
        <v>81</v>
      </c>
      <c r="B74" s="173">
        <f>基金残高に係る経年分析!F57</f>
        <v>1865</v>
      </c>
      <c r="C74" s="173">
        <f>基金残高に係る経年分析!G57</f>
        <v>1787</v>
      </c>
      <c r="D74" s="173">
        <f>基金残高に係る経年分析!H57</f>
        <v>1811</v>
      </c>
    </row>
  </sheetData>
  <sheetProtection algorithmName="SHA-512" hashValue="g/AJ61ygceuHDAqkU9C7/3cp8BpD2qHrM/7Hxk7UzKsuHarzkULOcgCDN8ZA4EgOVrq07m/hPVTEhoKBQcsARQ==" saltValue="gsYNX1JJC/zKCH0xSeJT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2024-03-26T04:45:51Z</cp:lastPrinted>
  <dcterms:created xsi:type="dcterms:W3CDTF">2024-03-14T01:02:32Z</dcterms:created>
  <dcterms:modified xsi:type="dcterms:W3CDTF">2024-09-30T14:10:09Z</dcterms:modified>
  <cp:category/>
</cp:coreProperties>
</file>