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yumu-s\Desktop\"/>
    </mc:Choice>
  </mc:AlternateContent>
  <xr:revisionPtr revIDLastSave="0" documentId="13_ncr:1_{BC57F9D7-C35A-4AB9-91B5-E99D5D6B21E7}"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C38" i="10"/>
  <c r="CO37" i="10"/>
  <c r="BE37" i="10"/>
  <c r="AM37" i="10"/>
  <c r="C37" i="10"/>
  <c r="AM36" i="10"/>
  <c r="C36" i="10"/>
  <c r="AM35" i="10"/>
  <c r="C35" i="10"/>
  <c r="AM34" i="10"/>
  <c r="U34" i="10"/>
  <c r="U35" i="10" s="1"/>
  <c r="U36" i="10" s="1"/>
  <c r="U37" i="10" s="1"/>
  <c r="U38" i="10" s="1"/>
  <c r="C34" i="10"/>
  <c r="BE34" i="10" l="1"/>
  <c r="BE35" i="10" s="1"/>
  <c r="BE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c r="CO35" i="10" s="1"/>
  <c r="CO36" i="10" s="1"/>
</calcChain>
</file>

<file path=xl/sharedStrings.xml><?xml version="1.0" encoding="utf-8"?>
<sst xmlns="http://schemas.openxmlformats.org/spreadsheetml/2006/main" count="1127" uniqueCount="576">
  <si>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</si>
  <si>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</si>
  <si>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</si>
  <si>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</si>
  <si>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</si>
  <si>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</si>
  <si>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</si>
  <si>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</si>
  <si>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</si>
  <si>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</si>
  <si>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</si>
  <si>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</si>
  <si>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</si>
  <si>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</si>
  <si>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</si>
  <si>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</si>
  <si>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</si>
  <si>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</si>
  <si>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</si>
  <si>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</si>
  <si>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</si>
  <si>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</si>
  <si>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</si>
  <si>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</si>
  <si>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</si>
  <si>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</si>
  <si>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</si>
  <si>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</si>
  <si>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</si>
  <si>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</si>
  <si>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</si>
  <si>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</si>
  <si>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</si>
  <si>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</si>
  <si>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</si>
  <si>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</si>
  <si>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</si>
  <si>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</si>
  <si>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</si>
  <si>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</si>
  <si>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</si>
  <si>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</si>
  <si>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</si>
  <si>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</si>
  <si>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</si>
  <si>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</si>
  <si>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</si>
  <si>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</si>
  <si>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</si>
  <si>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</si>
  <si>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</si>
  <si>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</si>
  <si>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</si>
  <si>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</si>
  <si>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</si>
  <si>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</si>
  <si>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</si>
  <si>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</si>
  <si>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</si>
  <si>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</si>
  <si>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</si>
  <si>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</si>
  <si>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</si>
  <si>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</si>
  <si>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</si>
  <si>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</si>
  <si>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</si>
  <si>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</si>
  <si>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</si>
  <si>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</si>
  <si>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</si>
  <si>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</si>
  <si>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</si>
  <si>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</si>
  <si>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</si>
  <si>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</si>
  <si>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</si>
  <si>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</si>
  <si>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</si>
  <si>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</si>
  <si>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</si>
  <si>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Ⅰ－０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</si>
  <si>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</si>
  <si>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</si>
  <si>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</si>
  <si>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</si>
  <si>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</si>
  <si>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</si>
  <si>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</si>
  <si>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</si>
  <si>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</si>
  <si>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</si>
  <si>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</si>
  <si>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</si>
  <si>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田野畑村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</si>
  <si>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</si>
  <si>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</si>
  <si>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</si>
  <si>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</si>
  <si>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</si>
  <si>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</si>
  <si>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</si>
  <si>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</si>
  <si>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</si>
  <si>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</si>
  <si>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</si>
  <si>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</si>
  <si>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</si>
  <si>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</si>
  <si>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</si>
  <si>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</si>
  <si>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</si>
  <si>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</si>
  <si>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</si>
  <si>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</si>
  <si>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</si>
  <si>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</si>
  <si>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</si>
  <si>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</si>
  <si>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</si>
  <si>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</si>
  <si>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</si>
  <si>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</si>
  <si>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</si>
  <si>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</si>
  <si>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</si>
  <si>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</si>
  <si>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</si>
  <si>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</si>
  <si>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</si>
  <si>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</si>
  <si>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</si>
  <si>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</si>
  <si>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</si>
  <si>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</si>
  <si>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</si>
  <si>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</si>
  <si>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</si>
  <si>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</si>
  <si>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</si>
  <si>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</si>
  <si>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</si>
  <si>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6"/>
  </si>
  <si>
    <t>うち日本人(％)</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</si>
  <si>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</si>
  <si>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</si>
  <si>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</si>
  <si>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</si>
  <si>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</si>
  <si>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</si>
  <si>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</si>
  <si>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</si>
  <si>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</si>
  <si>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</si>
  <si>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</si>
  <si>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</si>
  <si>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</si>
  <si>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</si>
  <si>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</si>
  <si>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</si>
  <si>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</si>
  <si>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</si>
  <si>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</si>
  <si>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</si>
  <si>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</si>
  <si>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</si>
  <si>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</si>
  <si>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</si>
  <si>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</si>
  <si>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</si>
  <si>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</si>
  <si>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</si>
  <si>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</si>
  <si>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</si>
  <si>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</si>
  <si>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</si>
  <si>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</si>
  <si>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</si>
  <si>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</si>
  <si>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</si>
  <si>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</si>
  <si>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</si>
  <si>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</si>
  <si>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</si>
  <si>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</si>
  <si>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</si>
  <si>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</si>
  <si>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</si>
  <si>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</si>
  <si>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</si>
  <si>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</si>
  <si>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</si>
  <si>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</si>
  <si>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</si>
  <si>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</si>
  <si>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</si>
  <si>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</si>
  <si>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</si>
  <si>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</si>
  <si>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</si>
  <si>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</si>
  <si>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</si>
  <si>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岩手県田野畑村</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</si>
  <si>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</si>
  <si>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</si>
  <si>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</si>
  <si>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</si>
  <si>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</si>
  <si>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</si>
  <si>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</si>
  <si>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</si>
  <si>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</si>
  <si>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</si>
  <si>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</si>
  <si>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</si>
  <si>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</si>
  <si>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</si>
  <si>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</si>
  <si>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</si>
  <si>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</si>
  <si>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</si>
  <si>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</si>
  <si>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</si>
  <si>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</si>
  <si>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</si>
  <si>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</si>
  <si>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</si>
  <si>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</si>
  <si>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</si>
  <si>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</si>
  <si>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</si>
  <si>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</si>
  <si>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</si>
  <si>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</si>
  <si>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</si>
  <si>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</si>
  <si>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</si>
  <si>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</si>
  <si>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</si>
  <si>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</si>
  <si>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</si>
  <si>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</si>
  <si>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</si>
  <si>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</si>
  <si>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</si>
  <si>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</si>
  <si>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</si>
  <si>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</si>
  <si>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</si>
  <si>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</si>
  <si>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</si>
  <si>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</si>
  <si>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</si>
  <si>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</si>
  <si>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</si>
  <si>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</si>
  <si>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</si>
  <si>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</si>
  <si>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</si>
  <si>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</si>
  <si>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</si>
  <si>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</si>
  <si>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</si>
  <si>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</si>
  <si>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</si>
  <si>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</si>
  <si>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</si>
  <si>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</si>
  <si>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</si>
  <si>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</si>
  <si>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</si>
  <si>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</si>
  <si>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</si>
  <si>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</si>
  <si>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</si>
  <si>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</si>
  <si>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</si>
  <si>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</si>
  <si>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</si>
  <si>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</si>
  <si>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</si>
  <si>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</si>
  <si>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</si>
  <si>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</si>
  <si>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</si>
  <si>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</si>
  <si>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</si>
  <si>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</si>
  <si>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</si>
  <si>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</si>
  <si>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</si>
  <si>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</si>
  <si>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</si>
  <si>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</si>
  <si>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</si>
  <si>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</si>
  <si>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</si>
  <si>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</si>
  <si>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</si>
  <si>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</si>
  <si>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</si>
  <si>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</si>
  <si>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</si>
  <si>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</si>
  <si>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</si>
  <si>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</si>
  <si>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</si>
  <si>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</si>
  <si>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</si>
  <si>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</si>
  <si>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</si>
  <si>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</si>
  <si>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</si>
  <si>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</si>
  <si>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</si>
  <si>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</si>
  <si>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</si>
  <si>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</si>
  <si>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</si>
  <si>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</si>
  <si>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</si>
  <si>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</si>
  <si>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</si>
  <si>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</si>
  <si>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</si>
  <si>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</si>
  <si>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</si>
  <si>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</si>
  <si>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</si>
  <si>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</si>
  <si>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</si>
  <si>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</si>
  <si>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</si>
  <si>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</si>
  <si>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</si>
  <si>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</si>
  <si>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</si>
  <si>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</si>
  <si>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</si>
  <si>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</si>
  <si>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</si>
  <si>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</si>
  <si>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</si>
  <si>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</si>
  <si>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</si>
  <si>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</si>
  <si>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</si>
  <si>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</si>
  <si>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</si>
  <si>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</si>
  <si>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</si>
  <si>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</si>
  <si>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</si>
  <si>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岩手県田野畑村</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</si>
  <si>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</si>
  <si>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</si>
  <si>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</si>
  <si>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</si>
  <si>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</si>
  <si>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</si>
  <si>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</si>
  <si>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</si>
  <si>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</si>
  <si>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</si>
  <si>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</si>
  <si>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</si>
  <si>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</si>
  <si>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</si>
  <si>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</si>
  <si>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</si>
  <si>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</si>
  <si>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</si>
  <si>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</si>
  <si>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</si>
  <si>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</si>
  <si>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</si>
  <si>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</si>
  <si>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</si>
  <si>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</si>
  <si>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</si>
  <si>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</si>
  <si>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</si>
  <si>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</si>
  <si>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</si>
  <si>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</si>
  <si>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</si>
  <si>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</si>
  <si>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</si>
  <si>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</si>
  <si>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介護保険特別会計（保険事業勘定）</t>
    <phoneticPr fontId="5"/>
  </si>
  <si>
    <t>後期高齢者医療特別会計</t>
    <phoneticPr fontId="5"/>
  </si>
  <si>
    <t>介護保険特別会計（介護サービス事業勘定）</t>
    <phoneticPr fontId="5"/>
  </si>
  <si>
    <t>簡易水道特別会計</t>
    <phoneticPr fontId="5"/>
  </si>
  <si>
    <t>法非適用企業</t>
    <phoneticPr fontId="5"/>
  </si>
  <si>
    <t>集落排水特別会計</t>
    <phoneticPr fontId="5"/>
  </si>
  <si>
    <t>下水道特別会計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</si>
  <si>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</si>
  <si>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</si>
  <si>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</si>
  <si>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</si>
  <si>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</si>
  <si>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</si>
  <si>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</si>
  <si>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</si>
  <si>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</si>
  <si>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</si>
  <si>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</si>
  <si>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</si>
  <si>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</si>
  <si>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</si>
  <si>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</si>
  <si>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</si>
  <si>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</si>
  <si>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</si>
  <si>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</si>
  <si>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</si>
  <si>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</si>
  <si>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</si>
  <si>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</si>
  <si>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</si>
  <si>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</si>
  <si>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</si>
  <si>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</si>
  <si>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</si>
  <si>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</si>
  <si>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</si>
  <si>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</si>
  <si>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</si>
  <si>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</si>
  <si>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</si>
  <si>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</si>
  <si>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</si>
  <si>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</si>
  <si>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</si>
  <si>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</si>
  <si>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</si>
  <si>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</si>
  <si>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</si>
  <si>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</si>
  <si>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</si>
  <si>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</si>
  <si>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</si>
  <si>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</si>
  <si>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</si>
  <si>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</si>
  <si>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</si>
  <si>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</si>
  <si>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</si>
  <si>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</si>
  <si>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</si>
  <si>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</si>
  <si>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</si>
  <si>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</si>
  <si>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</si>
  <si>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</si>
  <si>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</si>
  <si>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</si>
  <si>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</si>
  <si>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</si>
  <si>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</si>
  <si>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</si>
  <si>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</si>
  <si>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</si>
  <si>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</si>
  <si>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</si>
  <si>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</si>
  <si>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</si>
  <si>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</si>
  <si>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</si>
  <si>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</si>
  <si>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</si>
  <si>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</si>
  <si>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</si>
  <si>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</si>
  <si>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</si>
  <si>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</si>
  <si>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</si>
  <si>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</si>
  <si>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</si>
  <si>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</si>
  <si>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</si>
  <si>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</si>
  <si>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</si>
  <si>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</si>
  <si>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</si>
  <si>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</si>
  <si>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</si>
  <si>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</si>
  <si>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</si>
  <si>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</si>
  <si>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</si>
  <si>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</si>
  <si>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</si>
  <si>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</si>
  <si>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</si>
  <si>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</si>
  <si>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</si>
  <si>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</si>
  <si>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</si>
  <si>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</si>
  <si>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</si>
  <si>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</si>
  <si>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</si>
  <si>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</si>
  <si>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</si>
  <si>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</si>
  <si>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</si>
  <si>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</si>
  <si>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</si>
  <si>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</si>
  <si>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</si>
  <si>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</si>
  <si>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</si>
  <si>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</si>
  <si>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</si>
  <si>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</si>
  <si>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</si>
  <si>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</si>
  <si>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</si>
  <si>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</si>
  <si>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</si>
  <si>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</si>
  <si>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</si>
  <si>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</si>
  <si>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</si>
  <si>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</si>
  <si>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</si>
  <si>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</si>
  <si>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</si>
  <si>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</si>
  <si>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</si>
  <si>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13.38</t>
  </si>
  <si>
    <t>▲ 3.08</t>
  </si>
  <si>
    <t>▲ 51.57</t>
  </si>
  <si>
    <t>一般会計</t>
  </si>
  <si>
    <t>国民健康保険特別会計（事業勘定）</t>
  </si>
  <si>
    <t>簡易水道特別会計</t>
  </si>
  <si>
    <t>介護保険特別会計（保険事業勘定）</t>
  </si>
  <si>
    <t>下水道特別会計</t>
  </si>
  <si>
    <t>集落排水特別会計</t>
  </si>
  <si>
    <t>国民健康保険特別会計（直営診療施設勘定）</t>
  </si>
  <si>
    <t>後期高齢者医療特別会計</t>
  </si>
  <si>
    <t>その他会計（赤字）</t>
  </si>
  <si>
    <t>その他会計（黒字）</t>
  </si>
  <si>
    <t>R01</t>
    <phoneticPr fontId="5"/>
  </si>
  <si>
    <t>R02</t>
    <phoneticPr fontId="5"/>
  </si>
  <si>
    <t>R03</t>
    <phoneticPr fontId="5"/>
  </si>
  <si>
    <t>R04</t>
    <phoneticPr fontId="5"/>
  </si>
  <si>
    <t>R05</t>
    <phoneticPr fontId="5"/>
  </si>
  <si>
    <t>宮古地区広域行政組合（一般会計）</t>
    <rPh sb="0" eb="2">
      <t>ミヤコ</t>
    </rPh>
    <rPh sb="2" eb="4">
      <t>チク</t>
    </rPh>
    <rPh sb="4" eb="6">
      <t>コウイキ</t>
    </rPh>
    <rPh sb="6" eb="8">
      <t>ギョウセイ</t>
    </rPh>
    <rPh sb="8" eb="10">
      <t>クミアイ</t>
    </rPh>
    <rPh sb="11" eb="13">
      <t>イッパン</t>
    </rPh>
    <rPh sb="13" eb="15">
      <t>カイケイ</t>
    </rPh>
    <phoneticPr fontId="2"/>
  </si>
  <si>
    <t>岩手県市町村総合事務組合（一般会計）</t>
    <rPh sb="0" eb="3">
      <t>イワテケン</t>
    </rPh>
    <rPh sb="3" eb="6">
      <t>シチョウソン</t>
    </rPh>
    <rPh sb="6" eb="8">
      <t>ソウゴウ</t>
    </rPh>
    <rPh sb="8" eb="10">
      <t>ジム</t>
    </rPh>
    <rPh sb="10" eb="12">
      <t>クミアイ</t>
    </rPh>
    <rPh sb="13" eb="15">
      <t>イッパン</t>
    </rPh>
    <rPh sb="15" eb="17">
      <t>カイケイ</t>
    </rPh>
    <phoneticPr fontId="2"/>
  </si>
  <si>
    <t>岩手県市町村総合事務組合（交通災害共済事業特別会計）</t>
    <rPh sb="0" eb="3">
      <t>イワテケン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</si>
  <si>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岩手県後期高齢者医療広域連合（一般会計）</t>
    <rPh sb="0" eb="3">
      <t>イワテケン</t>
    </rPh>
    <rPh sb="3" eb="5">
      <t>コウキ</t>
    </rPh>
    <rPh sb="5" eb="8">
      <t>コウレイシャ</t>
    </rPh>
    <rPh sb="8" eb="10">
      <t>イリョウ</t>
    </rPh>
    <rPh sb="10" eb="12">
      <t>コウイキ</t>
    </rPh>
    <rPh sb="12" eb="14">
      <t>レンゴウ</t>
    </rPh>
    <rPh sb="15" eb="17">
      <t>イッパン</t>
    </rPh>
    <rPh sb="17" eb="19">
      <t>カイケイ</t>
    </rPh>
    <phoneticPr fontId="2"/>
  </si>
  <si>
    <t>岩手県後期高齢者医療広域連合（後期高齢者医療特別会計）</t>
    <rPh sb="0" eb="3">
      <t>イワテケン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</si>
  <si>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田野畑村産業開発公社</t>
    <rPh sb="0" eb="4">
      <t>タノハタムラ</t>
    </rPh>
    <rPh sb="4" eb="6">
      <t>サンギョウ</t>
    </rPh>
    <rPh sb="6" eb="8">
      <t>カイハツ</t>
    </rPh>
    <rPh sb="8" eb="10">
      <t>コウシャ</t>
    </rPh>
    <phoneticPr fontId="2"/>
  </si>
  <si>
    <t>陸中たのはた</t>
    <rPh sb="0" eb="2">
      <t>リクチュウ</t>
    </rPh>
    <phoneticPr fontId="2"/>
  </si>
  <si>
    <t>サンマッシュ田野畑</t>
    <rPh sb="6" eb="9">
      <t>タノハタ</t>
    </rPh>
    <phoneticPr fontId="2"/>
  </si>
  <si>
    <t>-</t>
    <phoneticPr fontId="2"/>
  </si>
  <si>
    <t>〇</t>
    <phoneticPr fontId="2"/>
  </si>
  <si>
    <t>-</t>
    <phoneticPr fontId="2"/>
  </si>
  <si>
    <t>庁舎及び公共施設整備基金</t>
    <rPh sb="0" eb="2">
      <t>チョウシャ</t>
    </rPh>
    <rPh sb="2" eb="3">
      <t>オヨ</t>
    </rPh>
    <rPh sb="4" eb="6">
      <t>コウキョウ</t>
    </rPh>
    <rPh sb="6" eb="8">
      <t>シセツ</t>
    </rPh>
    <rPh sb="8" eb="10">
      <t>セイビ</t>
    </rPh>
    <rPh sb="10" eb="12">
      <t>キキン</t>
    </rPh>
    <phoneticPr fontId="5"/>
  </si>
  <si>
    <t>ふるさと基金</t>
    <rPh sb="4" eb="6">
      <t>キキン</t>
    </rPh>
    <phoneticPr fontId="2"/>
  </si>
  <si>
    <t>東日本大震災災害復興基金</t>
    <rPh sb="0" eb="1">
      <t>ヒガシ</t>
    </rPh>
    <rPh sb="1" eb="3">
      <t>ニホン</t>
    </rPh>
    <rPh sb="3" eb="6">
      <t>ダイシンサイ</t>
    </rPh>
    <rPh sb="6" eb="8">
      <t>サイガイ</t>
    </rPh>
    <rPh sb="8" eb="10">
      <t>フッコウ</t>
    </rPh>
    <rPh sb="10" eb="12">
      <t>キキン</t>
    </rPh>
    <phoneticPr fontId="2"/>
  </si>
  <si>
    <t>福祉基金</t>
    <rPh sb="0" eb="2">
      <t>フクシ</t>
    </rPh>
    <rPh sb="2" eb="4">
      <t>キキン</t>
    </rPh>
    <phoneticPr fontId="2"/>
  </si>
  <si>
    <t>田野畑むらづくり基金</t>
    <rPh sb="0" eb="3">
      <t>タノハタ</t>
    </rPh>
    <rPh sb="8" eb="10">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</si>
  <si>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</si>
  <si>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</si>
  <si>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将来負担比率は、東日本大震災復興関連等の充当可能基金の大幅な増加や、新規発行地方債の抑制等による地方債残高の逓減により、平成25年度以降はゼロとなっている。
　一方、有形固定資産減価償却率は類似団体平均より低い水準にあるが、主な要因は東日本大震災で被災した施設の整備等によるものである。
　今後、公共施設等総合管理計画に基づき、老朽化対策に積極的に取り組んでいく。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</si>
  <si>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</si>
  <si>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</si>
  <si>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</si>
  <si>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</si>
  <si>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</si>
  <si>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</si>
  <si>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将来負担比率は、東日本大震災復興関連等の充当可能基金の大幅な増加や、新規発行地方債の抑制等による地方債残高の逓減により、平成25年度以降はゼロとなっている。
　一方、実質公債費比率は類似団体平均より高い水準にあるが、主な要因は過去の施設整備に伴う地方債元利償還金が多額になっているためである。
　今後、公共施設等総合管理計画に基づき、適正な施設整備等に取り組んでいく。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</si>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</sst>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1" fillId="0" borderId="87" xfId="11" applyNumberFormat="1" applyFont="1" applyBorder="1" applyAlignment="1">
      <alignment horizontal="right" vertical="center" shrinkToFit="1"/>
    </xf>
    <xf numFmtId="0" fontId="17" fillId="0" borderId="0" xfId="6" applyAlignment="1">
      <alignment vertical="center"/>
    </xf>
    <xf numFmtId="0" fontId="17" fillId="0" borderId="38" xfId="6" applyBorder="1" applyAlignment="1">
      <alignment vertical="center"/>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268375</c:v>
                </c:pt>
                <c:pt idx="1">
                  <c:v>301035</c:v>
                </c:pt>
                <c:pt idx="2">
                  <c:v>277467</c:v>
                </c:pt>
                <c:pt idx="3">
                  <c:v>282256</c:v>
                </c:pt>
                <c:pt idx="4">
                  <c:v>295341</c:v>
                </c:pt>
              </c:numCache>
            </c:numRef>
          </c:val>
          <c:smooth val="0"/>
          <c:extLst>
            <c:ext xmlns:c16="http://schemas.microsoft.com/office/drawing/2014/chart" uri="{C3380CC4-5D6E-409C-BE32-E72D297353CC}">
              <c16:uniqueId val="{00000000-2BFF-45E8-97E3-7D7929D11F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455749</c:v>
                </c:pt>
                <c:pt idx="1">
                  <c:v>965213</c:v>
                </c:pt>
                <c:pt idx="2">
                  <c:v>300222</c:v>
                </c:pt>
                <c:pt idx="3">
                  <c:v>114079</c:v>
                </c:pt>
                <c:pt idx="4">
                  <c:v>138454</c:v>
                </c:pt>
              </c:numCache>
            </c:numRef>
          </c:val>
          <c:smooth val="0"/>
          <c:extLst>
            <c:ext xmlns:c16="http://schemas.microsoft.com/office/drawing/2014/chart" uri="{C3380CC4-5D6E-409C-BE32-E72D297353CC}">
              <c16:uniqueId val="{00000001-2BFF-45E8-97E3-7D7929D11F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12.56</c:v>
                </c:pt>
                <c:pt idx="1">
                  <c:v>25.57</c:v>
                </c:pt>
                <c:pt idx="2">
                  <c:v>6.49</c:v>
                </c:pt>
                <c:pt idx="3">
                  <c:v>6.63</c:v>
                </c:pt>
                <c:pt idx="4">
                  <c:v>5.54</c:v>
                </c:pt>
              </c:numCache>
            </c:numRef>
          </c:val>
          <c:extLst>
            <c:ext xmlns:c16="http://schemas.microsoft.com/office/drawing/2014/chart" uri="{C3380CC4-5D6E-409C-BE32-E72D297353CC}">
              <c16:uniqueId val="{00000000-8B28-49A3-9762-5A529282FB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89.42</c:v>
                </c:pt>
                <c:pt idx="1">
                  <c:v>89.54</c:v>
                </c:pt>
                <c:pt idx="2">
                  <c:v>98.55</c:v>
                </c:pt>
                <c:pt idx="3">
                  <c:v>130.4</c:v>
                </c:pt>
                <c:pt idx="4">
                  <c:v>79.22</c:v>
                </c:pt>
              </c:numCache>
            </c:numRef>
          </c:val>
          <c:extLst>
            <c:ext xmlns:c16="http://schemas.microsoft.com/office/drawing/2014/chart" uri="{C3380CC4-5D6E-409C-BE32-E72D297353CC}">
              <c16:uniqueId val="{00000001-8B28-49A3-9762-5A529282FB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-13.38</c:v>
                </c:pt>
                <c:pt idx="1">
                  <c:v>16.82</c:v>
                </c:pt>
                <c:pt idx="2">
                  <c:v>-3.08</c:v>
                </c:pt>
                <c:pt idx="3">
                  <c:v>29.97</c:v>
                </c:pt>
                <c:pt idx="4">
                  <c:v>-51.57</c:v>
                </c:pt>
              </c:numCache>
            </c:numRef>
          </c:val>
          <c:smooth val="0"/>
          <c:extLst>
            <c:ext xmlns:c16="http://schemas.microsoft.com/office/drawing/2014/chart" uri="{C3380CC4-5D6E-409C-BE32-E72D297353CC}">
              <c16:uniqueId val="{00000002-8B28-49A3-9762-5A529282FB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5D22-411D-A0FB-68AE3D041C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22-411D-A0FB-68AE3D041C2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D22-411D-A0FB-68AE3D041C27}"/>
            </c:ext>
          </c:extLst>
        </c:ser>
        <c:ser>
          <c:idx val="3"/>
          <c:order val="3"/>
          <c:tx>
            <c:strRef>
              <c:f>データシート!$A$30</c:f>
              <c:strCache>
                <c:ptCount val="1"/>
                <c:pt idx="0">
                  <c:v>国民健康保険特別会計（直営診療施設勘定）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0.54</c:v>
                </c:pt>
                <c:pt idx="6">
                  <c:v>#N/A</c:v>
                </c:pt>
                <c:pt idx="7">
                  <c:v>7.0000000000000007E-2</c:v>
                </c:pt>
                <c:pt idx="8">
                  <c:v>#N/A</c:v>
                </c:pt>
                <c:pt idx="9">
                  <c:v>0</c:v>
                </c:pt>
              </c:numCache>
            </c:numRef>
          </c:val>
          <c:extLst>
            <c:ext xmlns:c16="http://schemas.microsoft.com/office/drawing/2014/chart" uri="{C3380CC4-5D6E-409C-BE32-E72D297353CC}">
              <c16:uniqueId val="{00000003-5D22-411D-A0FB-68AE3D041C27}"/>
            </c:ext>
          </c:extLst>
        </c:ser>
        <c:ser>
          <c:idx val="4"/>
          <c:order val="4"/>
          <c:tx>
            <c:strRef>
              <c:f>データシート!$A$31</c:f>
              <c:strCache>
                <c:ptCount val="1"/>
                <c:pt idx="0">
                  <c:v>集落排水特別会計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0.17</c:v>
                </c:pt>
              </c:numCache>
            </c:numRef>
          </c:val>
          <c:extLst>
            <c:ext xmlns:c16="http://schemas.microsoft.com/office/drawing/2014/chart" uri="{C3380CC4-5D6E-409C-BE32-E72D297353CC}">
              <c16:uniqueId val="{00000004-5D22-411D-A0FB-68AE3D041C27}"/>
            </c:ext>
          </c:extLst>
        </c:ser>
        <c:ser>
          <c:idx val="5"/>
          <c:order val="5"/>
          <c:tx>
            <c:strRef>
              <c:f>データシート!$A$32</c:f>
              <c:strCache>
                <c:ptCount val="1"/>
                <c:pt idx="0">
                  <c:v>下水道特別会計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0.17</c:v>
                </c:pt>
              </c:numCache>
            </c:numRef>
          </c:val>
          <c:extLst>
            <c:ext xmlns:c16="http://schemas.microsoft.com/office/drawing/2014/chart" uri="{C3380CC4-5D6E-409C-BE32-E72D297353CC}">
              <c16:uniqueId val="{00000005-5D22-411D-A0FB-68AE3D041C27}"/>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0.23</c:v>
                </c:pt>
                <c:pt idx="2">
                  <c:v>#N/A</c:v>
                </c:pt>
                <c:pt idx="3">
                  <c:v>0.32</c:v>
                </c:pt>
                <c:pt idx="4">
                  <c:v>#N/A</c:v>
                </c:pt>
                <c:pt idx="5">
                  <c:v>0.28999999999999998</c:v>
                </c:pt>
                <c:pt idx="6">
                  <c:v>#N/A</c:v>
                </c:pt>
                <c:pt idx="7">
                  <c:v>0.66</c:v>
                </c:pt>
                <c:pt idx="8">
                  <c:v>#N/A</c:v>
                </c:pt>
                <c:pt idx="9">
                  <c:v>0.28000000000000003</c:v>
                </c:pt>
              </c:numCache>
            </c:numRef>
          </c:val>
          <c:extLst>
            <c:ext xmlns:c16="http://schemas.microsoft.com/office/drawing/2014/chart" uri="{C3380CC4-5D6E-409C-BE32-E72D297353CC}">
              <c16:uniqueId val="{00000006-5D22-411D-A0FB-68AE3D041C27}"/>
            </c:ext>
          </c:extLst>
        </c:ser>
        <c:ser>
          <c:idx val="7"/>
          <c:order val="7"/>
          <c:tx>
            <c:strRef>
              <c:f>データシート!$A$34</c:f>
              <c:strCache>
                <c:ptCount val="1"/>
                <c:pt idx="0">
                  <c:v>簡易水道特別会計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c:v>
                </c:pt>
                <c:pt idx="8">
                  <c:v>#N/A</c:v>
                </c:pt>
                <c:pt idx="9">
                  <c:v>0.78</c:v>
                </c:pt>
              </c:numCache>
            </c:numRef>
          </c:val>
          <c:extLst>
            <c:ext xmlns:c16="http://schemas.microsoft.com/office/drawing/2014/chart" uri="{C3380CC4-5D6E-409C-BE32-E72D297353CC}">
              <c16:uniqueId val="{00000007-5D22-411D-A0FB-68AE3D041C27}"/>
            </c:ext>
          </c:extLst>
        </c:ser>
        <c:ser>
          <c:idx val="8"/>
          <c:order val="8"/>
          <c:tx>
            <c:strRef>
              <c:f>データシート!$A$35</c:f>
              <c:strCache>
                <c:ptCount val="1"/>
                <c:pt idx="0">
                  <c:v>国民健康保険特別会計（事業勘定）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2.93</c:v>
                </c:pt>
                <c:pt idx="2">
                  <c:v>#N/A</c:v>
                </c:pt>
                <c:pt idx="3">
                  <c:v>3.31</c:v>
                </c:pt>
                <c:pt idx="4">
                  <c:v>#N/A</c:v>
                </c:pt>
                <c:pt idx="5">
                  <c:v>2.97</c:v>
                </c:pt>
                <c:pt idx="6">
                  <c:v>#N/A</c:v>
                </c:pt>
                <c:pt idx="7">
                  <c:v>3.08</c:v>
                </c:pt>
                <c:pt idx="8">
                  <c:v>#N/A</c:v>
                </c:pt>
                <c:pt idx="9">
                  <c:v>3.54</c:v>
                </c:pt>
              </c:numCache>
            </c:numRef>
          </c:val>
          <c:extLst>
            <c:ext xmlns:c16="http://schemas.microsoft.com/office/drawing/2014/chart" uri="{C3380CC4-5D6E-409C-BE32-E72D297353CC}">
              <c16:uniqueId val="{00000008-5D22-411D-A0FB-68AE3D041C2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12.55</c:v>
                </c:pt>
                <c:pt idx="2">
                  <c:v>#N/A</c:v>
                </c:pt>
                <c:pt idx="3">
                  <c:v>28.49</c:v>
                </c:pt>
                <c:pt idx="4">
                  <c:v>#N/A</c:v>
                </c:pt>
                <c:pt idx="5">
                  <c:v>6.49</c:v>
                </c:pt>
                <c:pt idx="6">
                  <c:v>#N/A</c:v>
                </c:pt>
                <c:pt idx="7">
                  <c:v>6.62</c:v>
                </c:pt>
                <c:pt idx="8">
                  <c:v>#N/A</c:v>
                </c:pt>
                <c:pt idx="9">
                  <c:v>5.53</c:v>
                </c:pt>
              </c:numCache>
            </c:numRef>
          </c:val>
          <c:extLst>
            <c:ext xmlns:c16="http://schemas.microsoft.com/office/drawing/2014/chart" uri="{C3380CC4-5D6E-409C-BE32-E72D297353CC}">
              <c16:uniqueId val="{00000009-5D22-411D-A0FB-68AE3D041C2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385</c:v>
                </c:pt>
                <c:pt idx="5">
                  <c:v>368</c:v>
                </c:pt>
                <c:pt idx="8">
                  <c:v>353</c:v>
                </c:pt>
                <c:pt idx="11">
                  <c:v>356</c:v>
                </c:pt>
                <c:pt idx="14">
                  <c:v>382</c:v>
                </c:pt>
              </c:numCache>
            </c:numRef>
          </c:val>
          <c:extLst>
            <c:ext xmlns:c16="http://schemas.microsoft.com/office/drawing/2014/chart" uri="{C3380CC4-5D6E-409C-BE32-E72D297353CC}">
              <c16:uniqueId val="{00000000-B690-491F-9A68-6872674E4D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690-491F-9A68-6872674E4D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22</c:v>
                </c:pt>
                <c:pt idx="3">
                  <c:v>21</c:v>
                </c:pt>
                <c:pt idx="6">
                  <c:v>20</c:v>
                </c:pt>
                <c:pt idx="9">
                  <c:v>20</c:v>
                </c:pt>
                <c:pt idx="12">
                  <c:v>19</c:v>
                </c:pt>
              </c:numCache>
            </c:numRef>
          </c:val>
          <c:extLst>
            <c:ext xmlns:c16="http://schemas.microsoft.com/office/drawing/2014/chart" uri="{C3380CC4-5D6E-409C-BE32-E72D297353CC}">
              <c16:uniqueId val="{00000002-B690-491F-9A68-6872674E4D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B690-491F-9A68-6872674E4D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47</c:v>
                </c:pt>
                <c:pt idx="3">
                  <c:v>42</c:v>
                </c:pt>
                <c:pt idx="6">
                  <c:v>43</c:v>
                </c:pt>
                <c:pt idx="9">
                  <c:v>48</c:v>
                </c:pt>
                <c:pt idx="12">
                  <c:v>60</c:v>
                </c:pt>
              </c:numCache>
            </c:numRef>
          </c:val>
          <c:extLst>
            <c:ext xmlns:c16="http://schemas.microsoft.com/office/drawing/2014/chart" uri="{C3380CC4-5D6E-409C-BE32-E72D297353CC}">
              <c16:uniqueId val="{00000004-B690-491F-9A68-6872674E4D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690-491F-9A68-6872674E4D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690-491F-9A68-6872674E4D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476</c:v>
                </c:pt>
                <c:pt idx="3">
                  <c:v>467</c:v>
                </c:pt>
                <c:pt idx="6">
                  <c:v>453</c:v>
                </c:pt>
                <c:pt idx="9">
                  <c:v>476</c:v>
                </c:pt>
                <c:pt idx="12">
                  <c:v>520</c:v>
                </c:pt>
              </c:numCache>
            </c:numRef>
          </c:val>
          <c:extLst>
            <c:ext xmlns:c16="http://schemas.microsoft.com/office/drawing/2014/chart" uri="{C3380CC4-5D6E-409C-BE32-E72D297353CC}">
              <c16:uniqueId val="{00000007-B690-491F-9A68-6872674E4D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161</c:v>
                </c:pt>
                <c:pt idx="2">
                  <c:v>#N/A</c:v>
                </c:pt>
                <c:pt idx="3">
                  <c:v>#N/A</c:v>
                </c:pt>
                <c:pt idx="4">
                  <c:v>163</c:v>
                </c:pt>
                <c:pt idx="5">
                  <c:v>#N/A</c:v>
                </c:pt>
                <c:pt idx="6">
                  <c:v>#N/A</c:v>
                </c:pt>
                <c:pt idx="7">
                  <c:v>164</c:v>
                </c:pt>
                <c:pt idx="8">
                  <c:v>#N/A</c:v>
                </c:pt>
                <c:pt idx="9">
                  <c:v>#N/A</c:v>
                </c:pt>
                <c:pt idx="10">
                  <c:v>189</c:v>
                </c:pt>
                <c:pt idx="11">
                  <c:v>#N/A</c:v>
                </c:pt>
                <c:pt idx="12">
                  <c:v>#N/A</c:v>
                </c:pt>
                <c:pt idx="13">
                  <c:v>218</c:v>
                </c:pt>
                <c:pt idx="14">
                  <c:v>#N/A</c:v>
                </c:pt>
              </c:numCache>
            </c:numRef>
          </c:val>
          <c:smooth val="0"/>
          <c:extLst>
            <c:ext xmlns:c16="http://schemas.microsoft.com/office/drawing/2014/chart" uri="{C3380CC4-5D6E-409C-BE32-E72D297353CC}">
              <c16:uniqueId val="{00000008-B690-491F-9A68-6872674E4D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3327</c:v>
                </c:pt>
                <c:pt idx="5">
                  <c:v>4160</c:v>
                </c:pt>
                <c:pt idx="8">
                  <c:v>4093</c:v>
                </c:pt>
                <c:pt idx="11">
                  <c:v>3966</c:v>
                </c:pt>
                <c:pt idx="14">
                  <c:v>3842</c:v>
                </c:pt>
              </c:numCache>
            </c:numRef>
          </c:val>
          <c:extLst>
            <c:ext xmlns:c16="http://schemas.microsoft.com/office/drawing/2014/chart" uri="{C3380CC4-5D6E-409C-BE32-E72D297353CC}">
              <c16:uniqueId val="{00000000-C734-4857-9040-9C3BAA8D3D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166</c:v>
                </c:pt>
                <c:pt idx="5">
                  <c:v>155</c:v>
                </c:pt>
                <c:pt idx="8">
                  <c:v>144</c:v>
                </c:pt>
                <c:pt idx="11">
                  <c:v>133</c:v>
                </c:pt>
                <c:pt idx="14">
                  <c:v>122</c:v>
                </c:pt>
              </c:numCache>
            </c:numRef>
          </c:val>
          <c:extLst>
            <c:ext xmlns:c16="http://schemas.microsoft.com/office/drawing/2014/chart" uri="{C3380CC4-5D6E-409C-BE32-E72D297353CC}">
              <c16:uniqueId val="{00000001-C734-4857-9040-9C3BAA8D3D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3290</c:v>
                </c:pt>
                <c:pt idx="5">
                  <c:v>3369</c:v>
                </c:pt>
                <c:pt idx="8">
                  <c:v>3598</c:v>
                </c:pt>
                <c:pt idx="11">
                  <c:v>4341</c:v>
                </c:pt>
                <c:pt idx="14">
                  <c:v>3889</c:v>
                </c:pt>
              </c:numCache>
            </c:numRef>
          </c:val>
          <c:extLst>
            <c:ext xmlns:c16="http://schemas.microsoft.com/office/drawing/2014/chart" uri="{C3380CC4-5D6E-409C-BE32-E72D297353CC}">
              <c16:uniqueId val="{00000002-C734-4857-9040-9C3BAA8D3D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34-4857-9040-9C3BAA8D3D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34-4857-9040-9C3BAA8D3D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585</c:v>
                </c:pt>
                <c:pt idx="3">
                  <c:v>524</c:v>
                </c:pt>
                <c:pt idx="6">
                  <c:v>478</c:v>
                </c:pt>
                <c:pt idx="9">
                  <c:v>413</c:v>
                </c:pt>
                <c:pt idx="12">
                  <c:v>70</c:v>
                </c:pt>
              </c:numCache>
            </c:numRef>
          </c:val>
          <c:extLst>
            <c:ext xmlns:c16="http://schemas.microsoft.com/office/drawing/2014/chart" uri="{C3380CC4-5D6E-409C-BE32-E72D297353CC}">
              <c16:uniqueId val="{00000005-C734-4857-9040-9C3BAA8D3D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267</c:v>
                </c:pt>
                <c:pt idx="3">
                  <c:v>293</c:v>
                </c:pt>
                <c:pt idx="6">
                  <c:v>302</c:v>
                </c:pt>
                <c:pt idx="9">
                  <c:v>332</c:v>
                </c:pt>
                <c:pt idx="12">
                  <c:v>340</c:v>
                </c:pt>
              </c:numCache>
            </c:numRef>
          </c:val>
          <c:extLst>
            <c:ext xmlns:c16="http://schemas.microsoft.com/office/drawing/2014/chart" uri="{C3380CC4-5D6E-409C-BE32-E72D297353CC}">
              <c16:uniqueId val="{00000006-C734-4857-9040-9C3BAA8D3D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c:v>
                </c:pt>
                <c:pt idx="3">
                  <c:v>4</c:v>
                </c:pt>
                <c:pt idx="6">
                  <c:v>3</c:v>
                </c:pt>
                <c:pt idx="9">
                  <c:v>2</c:v>
                </c:pt>
                <c:pt idx="12">
                  <c:v>1</c:v>
                </c:pt>
              </c:numCache>
            </c:numRef>
          </c:val>
          <c:extLst>
            <c:ext xmlns:c16="http://schemas.microsoft.com/office/drawing/2014/chart" uri="{C3380CC4-5D6E-409C-BE32-E72D297353CC}">
              <c16:uniqueId val="{00000007-C734-4857-9040-9C3BAA8D3D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594</c:v>
                </c:pt>
                <c:pt idx="3">
                  <c:v>688</c:v>
                </c:pt>
                <c:pt idx="6">
                  <c:v>664</c:v>
                </c:pt>
                <c:pt idx="9">
                  <c:v>654</c:v>
                </c:pt>
                <c:pt idx="12">
                  <c:v>712</c:v>
                </c:pt>
              </c:numCache>
            </c:numRef>
          </c:val>
          <c:extLst>
            <c:ext xmlns:c16="http://schemas.microsoft.com/office/drawing/2014/chart" uri="{C3380CC4-5D6E-409C-BE32-E72D297353CC}">
              <c16:uniqueId val="{00000008-C734-4857-9040-9C3BAA8D3D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89</c:v>
                </c:pt>
                <c:pt idx="3">
                  <c:v>75</c:v>
                </c:pt>
                <c:pt idx="6">
                  <c:v>60</c:v>
                </c:pt>
                <c:pt idx="9">
                  <c:v>45</c:v>
                </c:pt>
                <c:pt idx="12">
                  <c:v>31</c:v>
                </c:pt>
              </c:numCache>
            </c:numRef>
          </c:val>
          <c:extLst>
            <c:ext xmlns:c16="http://schemas.microsoft.com/office/drawing/2014/chart" uri="{C3380CC4-5D6E-409C-BE32-E72D297353CC}">
              <c16:uniqueId val="{00000009-C734-4857-9040-9C3BAA8D3D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4404</c:v>
                </c:pt>
                <c:pt idx="3">
                  <c:v>5397</c:v>
                </c:pt>
                <c:pt idx="6">
                  <c:v>5461</c:v>
                </c:pt>
                <c:pt idx="9">
                  <c:v>5269</c:v>
                </c:pt>
                <c:pt idx="12">
                  <c:v>5028</c:v>
                </c:pt>
              </c:numCache>
            </c:numRef>
          </c:val>
          <c:extLst>
            <c:ext xmlns:c16="http://schemas.microsoft.com/office/drawing/2014/chart" uri="{C3380CC4-5D6E-409C-BE32-E72D297353CC}">
              <c16:uniqueId val="{0000000A-C734-4857-9040-9C3BAA8D3D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734-4857-9040-9C3BAA8D3D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2365</c:v>
                </c:pt>
                <c:pt idx="1">
                  <c:v>3071</c:v>
                </c:pt>
                <c:pt idx="2">
                  <c:v>1875</c:v>
                </c:pt>
              </c:numCache>
            </c:numRef>
          </c:val>
          <c:extLst>
            <c:ext xmlns:c16="http://schemas.microsoft.com/office/drawing/2014/chart" uri="{C3380CC4-5D6E-409C-BE32-E72D297353CC}">
              <c16:uniqueId val="{00000000-058C-49C7-8037-ECB6A41AA6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89</c:v>
                </c:pt>
                <c:pt idx="1">
                  <c:v>92</c:v>
                </c:pt>
                <c:pt idx="2">
                  <c:v>92</c:v>
                </c:pt>
              </c:numCache>
            </c:numRef>
          </c:val>
          <c:extLst>
            <c:ext xmlns:c16="http://schemas.microsoft.com/office/drawing/2014/chart" uri="{C3380CC4-5D6E-409C-BE32-E72D297353CC}">
              <c16:uniqueId val="{00000001-058C-49C7-8037-ECB6A41AA6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1787</c:v>
                </c:pt>
                <c:pt idx="1">
                  <c:v>1811</c:v>
                </c:pt>
                <c:pt idx="2">
                  <c:v>2328</c:v>
                </c:pt>
              </c:numCache>
            </c:numRef>
          </c:val>
          <c:extLst>
            <c:ext xmlns:c16="http://schemas.microsoft.com/office/drawing/2014/chart" uri="{C3380CC4-5D6E-409C-BE32-E72D297353CC}">
              <c16:uniqueId val="{00000002-058C-49C7-8037-ECB6A41AA6B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{04A2061A-69AE-4260-9798-DCAE533347AA}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1CFF-4E04-9E0D-3C3CD53914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{5ED98E48-BDE3-48A0-A603-BB3EBA4F0DE5}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FF-4E04-9E0D-3C3CD53914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{8BE49A06-E9C0-458A-9011-9A4E199C96AD}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FF-4E04-9E0D-3C3CD53914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{CB59D34E-45E2-4890-994C-22CBD8B9C063}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FF-4E04-9E0D-3C3CD53914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{96094CBE-1306-41CB-852B-C9055B52188C}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FF-4E04-9E0D-3C3CD539145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{121ABB69-E489-46CB-B5AF-7A5892B4EA78}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1CFF-4E04-9E0D-3C3CD539145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{CB74EF06-016E-474B-827A-B68DA582EF7C}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1CFF-4E04-9E0D-3C3CD539145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{450927AA-E481-4CE7-9496-C36EC55503A8}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1CFF-4E04-9E0D-3C3CD539145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{82A033AA-2708-45CD-A819-758FA9437363}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1CFF-4E04-9E0D-3C3CD53914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50.8</c:v>
                </c:pt>
                <c:pt idx="8">
                  <c:v>49.6</c:v>
                </c:pt>
                <c:pt idx="16">
                  <c:v>51.2</c:v>
                </c:pt>
                <c:pt idx="24">
                  <c:v>53.4</c:v>
                </c:pt>
                <c:pt idx="32">
                  <c:v>51.1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CFF-4E04-9E0D-3C3CD53914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{87365558-DA29-4F85-B581-1B7B5B085043}</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1CFF-4E04-9E0D-3C3CD53914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{5CFB5A90-02C5-47AB-BC53-4DCDDE265F5E}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FF-4E04-9E0D-3C3CD53914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{CFC579C4-D22E-49B7-B05A-9219A79938A6}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FF-4E04-9E0D-3C3CD53914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{5D647827-4621-4768-BBD3-105397F77459}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FF-4E04-9E0D-3C3CD53914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{2E61F655-AB7D-472B-8DE4-DC3C4E043793}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FF-4E04-9E0D-3C3CD539145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{16F7982D-93E4-4860-8A81-F7A28372E9F1}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1CFF-4E04-9E0D-3C3CD539145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{54D11634-2116-46C7-AA7F-056B38C1282F}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1CFF-4E04-9E0D-3C3CD539145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{3CB58140-7ACC-41CD-9669-FC5F288C84D7}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1CFF-4E04-9E0D-3C3CD539145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{773901C2-2FCD-4E10-89F6-B8C0BA63CD72}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1CFF-4E04-9E0D-3C3CD53914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62.2</c:v>
                </c:pt>
                <c:pt idx="24">
                  <c:v>63.6</c:v>
                </c:pt>
                <c:pt idx="32">
                  <c:v>65.900000000000006</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CFF-4E04-9E0D-3C3CD5391456}"/>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{6E3CA1E1-E265-449C-9788-E6CA4CE4F1E7}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7744-49B0-AAD2-135E53965C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{0CF18F42-80B3-42F1-B8B3-F28A7EBF87D4}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744-49B0-AAD2-135E53965C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{3AFE1D84-6729-4E2E-BA3C-A7821EAC700A}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744-49B0-AAD2-135E53965C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{C9703C27-9D98-45D1-98A7-493147FC2365}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744-49B0-AAD2-135E53965C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{B0BF7611-252D-4313-8804-FA73A20472C2}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744-49B0-AAD2-135E53965C6B}"/>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{09CE47E8-124A-4D81-89ED-DCD703CA4221}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7744-49B0-AAD2-135E53965C6B}"/>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{2FEB51F6-2965-4DBE-A35B-DBC2CC7518EA}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7744-49B0-AAD2-135E53965C6B}"/>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{F6FC47EF-5450-4A24-BC16-47F390D4F397}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7744-49B0-AAD2-135E53965C6B}"/>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{D40C7214-EB5B-4D10-B0A5-FB8F70901F40}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7744-49B0-AAD2-135E53965C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8.6999999999999993</c:v>
                </c:pt>
                <c:pt idx="16">
                  <c:v>8.5</c:v>
                </c:pt>
                <c:pt idx="24">
                  <c:v>8.6</c:v>
                </c:pt>
                <c:pt idx="32">
                  <c:v>9.4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744-49B0-AAD2-135E53965C6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{B5CBAD91-8A11-409D-96C1-3A325E5E17FB}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7744-49B0-AAD2-135E53965C6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{76315C39-BB36-4EB1-9F54-AB83C8F5CAE1}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744-49B0-AAD2-135E53965C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{480183CA-7F8A-427C-AB3F-B014DE762566}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744-49B0-AAD2-135E53965C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{F4AB2D90-5DC7-4187-9212-05B43BCF7065}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744-49B0-AAD2-135E53965C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{772EAFA6-FB63-4F5B-B8C2-86B48E3DC3C3}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744-49B0-AAD2-135E53965C6B}"/>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{B99C436A-9DC6-426B-BD14-3B5CCC95B45E}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7744-49B0-AAD2-135E53965C6B}"/>
                </c:ext>
              </c:extLst>
            </c:dLbl>
            <c:dLbl>
              <c:idx val="16"/>
              <c:layout>
                <c:manualLayout>
                  <c:x val="-4.4905057365901176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{E4D98C11-952C-4F9C-B7D5-79D2F932E139}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7744-49B0-AAD2-135E53965C6B}"/>
                </c:ext>
              </c:extLst>
            </c:dLbl>
            <c:dLbl>
              <c:idx val="24"/>
              <c:layout>
                <c:manualLayout>
                  <c:x val="-1.8235628084249993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{C7F616A9-1FCF-41AF-A301-FFB62D72866E}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7744-49B0-AAD2-135E53965C6B}"/>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{870CB315-2179-44DD-A602-566618A64986}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7744-49B0-AAD2-135E53965C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7.4</c:v>
                </c:pt>
                <c:pt idx="16">
                  <c:v>7.5</c:v>
                </c:pt>
                <c:pt idx="24">
                  <c:v>7.5</c:v>
                </c:pt>
                <c:pt idx="32">
                  <c:v>7.7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744-49B0-AAD2-135E53965C6B}"/>
            </c:ext>
          </c:extLst>
        </c:ser>
        <c:dLbls>
          <c:showLegendKey val="0"/>
          <c:showVal val="1"/>
          <c:showCatName val="0"/>
          <c:showSerName val="0"/>
          <c:showPercent val="0"/>
          <c:showBubbleSize val="0"/>
        </c:dLbls>
        <c:axId val="84219776"/>
        <c:axId val="84234240"/>
      </c:scatterChart>
      <c:valAx>
        <c:axId val="84219776"/>
        <c:scaling>
          <c:orientation val="maxMin"/>
          <c:max val="7.8"/>
          <c:min val="7.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疎化による人口減少などにより財政力が弱く、類似団体平均を下回っている。過去の施設整備に伴う地方債が指数を押し下げる要因となっているので、プライマリーバランスの均衡に留意しながら、必要最小限の施設整備を基本とし、新規発行地方債の抑制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00775"/>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91.4</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84.2</a:t>
          </a:r>
          <a:r>
            <a:rPr kumimoji="1" lang="ja-JP" altLang="en-US" sz="1300">
              <a:latin typeface="ＭＳ Ｐゴシック" panose="020B0600070205080204" pitchFamily="50" charset="-128"/>
              <a:ea typeface="ＭＳ Ｐゴシック" panose="020B0600070205080204" pitchFamily="50" charset="-128"/>
            </a:rPr>
            <a:t>％）を上回っている。歳出において補助費の増（対前年度＋</a:t>
          </a:r>
          <a:r>
            <a:rPr kumimoji="1" lang="en-US" altLang="ja-JP" sz="1300">
              <a:latin typeface="ＭＳ Ｐゴシック" panose="020B0600070205080204" pitchFamily="50" charset="-128"/>
              <a:ea typeface="ＭＳ Ｐゴシック" panose="020B0600070205080204" pitchFamily="50" charset="-128"/>
            </a:rPr>
            <a:t>19,356</a:t>
          </a:r>
          <a:r>
            <a:rPr kumimoji="1" lang="ja-JP" altLang="en-US" sz="1300">
              <a:latin typeface="ＭＳ Ｐゴシック" panose="020B0600070205080204" pitchFamily="50" charset="-128"/>
              <a:ea typeface="ＭＳ Ｐゴシック" panose="020B0600070205080204" pitchFamily="50" charset="-128"/>
            </a:rPr>
            <a:t>千円）や公債費の増（＋</a:t>
          </a:r>
          <a:r>
            <a:rPr kumimoji="1" lang="en-US" altLang="ja-JP" sz="1300">
              <a:latin typeface="ＭＳ Ｐゴシック" panose="020B0600070205080204" pitchFamily="50" charset="-128"/>
              <a:ea typeface="ＭＳ Ｐゴシック" panose="020B0600070205080204" pitchFamily="50" charset="-128"/>
            </a:rPr>
            <a:t>44,757</a:t>
          </a:r>
          <a:r>
            <a:rPr kumimoji="1" lang="ja-JP" altLang="en-US" sz="1300">
              <a:latin typeface="ＭＳ Ｐゴシック" panose="020B0600070205080204" pitchFamily="50" charset="-128"/>
              <a:ea typeface="ＭＳ Ｐゴシック" panose="020B0600070205080204" pitchFamily="50" charset="-128"/>
            </a:rPr>
            <a:t>千円）などによる経常的な一般財源支出が増加したため、前年度から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ポイント増加した。過去の施設整備に伴う公債費（</a:t>
          </a:r>
          <a:r>
            <a:rPr kumimoji="1" lang="en-US" altLang="ja-JP" sz="1300">
              <a:latin typeface="ＭＳ Ｐゴシック" panose="020B0600070205080204" pitchFamily="50" charset="-128"/>
              <a:ea typeface="ＭＳ Ｐゴシック" panose="020B0600070205080204" pitchFamily="50" charset="-128"/>
            </a:rPr>
            <a:t>21.5</a:t>
          </a:r>
          <a:r>
            <a:rPr kumimoji="1" lang="ja-JP" altLang="en-US" sz="1300">
              <a:latin typeface="ＭＳ Ｐゴシック" panose="020B0600070205080204" pitchFamily="50" charset="-128"/>
              <a:ea typeface="ＭＳ Ｐゴシック" panose="020B0600070205080204" pitchFamily="50" charset="-128"/>
            </a:rPr>
            <a:t>％）が比率を押し上げる要因となっているので、プライマリーバランスの均衡に留意しながら、必要最小限の施設整備を基本とし、新規発行地方債の抑制に取り組む。</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40005</xdr:rowOff>
    </xdr:from>
    <xdr:to>
      <xdr:col>23</xdr:col>
      <xdr:colOff>133350</xdr:colOff>
      <xdr:row>67</xdr:row>
      <xdr:rowOff>51858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55555"/>
          <a:ext cx="0" cy="1383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23935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51858</xdr:rowOff>
    </xdr:from>
    <xdr:to>
      <xdr:col>24</xdr:col>
      <xdr:colOff>12700</xdr:colOff>
      <xdr:row>67</xdr:row>
      <xdr:rowOff>51858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126382</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9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40005</xdr:rowOff>
    </xdr:from>
    <xdr:to>
      <xdr:col>24</xdr:col>
      <xdr:colOff>12700</xdr:colOff>
      <xdr:row>59</xdr:row>
      <xdr:rowOff>40005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5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52917</xdr:rowOff>
    </xdr:from>
    <xdr:to>
      <xdr:col>23</xdr:col>
      <xdr:colOff>133350</xdr:colOff>
      <xdr:row>65</xdr:row>
      <xdr:rowOff>109220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9716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83608</xdr:rowOff>
    </xdr:from>
    <xdr:to>
      <xdr:col>19</xdr:col>
      <xdr:colOff>133350</xdr:colOff>
      <xdr:row>65</xdr:row>
      <xdr:rowOff>52917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56408"/>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83608</xdr:rowOff>
    </xdr:from>
    <xdr:to>
      <xdr:col>15</xdr:col>
      <xdr:colOff>82550</xdr:colOff>
      <xdr:row>64</xdr:row>
      <xdr:rowOff>143933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10564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90170</xdr:rowOff>
    </xdr:from>
    <xdr:to>
      <xdr:col>15</xdr:col>
      <xdr:colOff>133350</xdr:colOff>
      <xdr:row>63</xdr:row>
      <xdr:rowOff>20320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143933</xdr:rowOff>
    </xdr:from>
    <xdr:to>
      <xdr:col>11</xdr:col>
      <xdr:colOff>31750</xdr:colOff>
      <xdr:row>66</xdr:row>
      <xdr:rowOff>26246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116733"/>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111760</xdr:rowOff>
    </xdr:from>
    <xdr:to>
      <xdr:col>11</xdr:col>
      <xdr:colOff>82550</xdr:colOff>
      <xdr:row>64</xdr:row>
      <xdr:rowOff>41910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52087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104369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58420</xdr:rowOff>
    </xdr:from>
    <xdr:to>
      <xdr:col>23</xdr:col>
      <xdr:colOff>184150</xdr:colOff>
      <xdr:row>65</xdr:row>
      <xdr:rowOff>160020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30497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7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2117</xdr:rowOff>
    </xdr:from>
    <xdr:to>
      <xdr:col>19</xdr:col>
      <xdr:colOff>184150</xdr:colOff>
      <xdr:row>65</xdr:row>
      <xdr:rowOff>103717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88494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3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32808</xdr:rowOff>
    </xdr:from>
    <xdr:to>
      <xdr:col>15</xdr:col>
      <xdr:colOff>133350</xdr:colOff>
      <xdr:row>64</xdr:row>
      <xdr:rowOff>134408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119185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93133</xdr:rowOff>
    </xdr:from>
    <xdr:to>
      <xdr:col>11</xdr:col>
      <xdr:colOff>82550</xdr:colOff>
      <xdr:row>65</xdr:row>
      <xdr:rowOff>23283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8060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146896</xdr:rowOff>
    </xdr:from>
    <xdr:to>
      <xdr:col>7</xdr:col>
      <xdr:colOff>31750</xdr:colOff>
      <xdr:row>66</xdr:row>
      <xdr:rowOff>77046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61823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[468,026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468,026</a:t>
          </a:r>
          <a:r>
            <a:rPr kumimoji="1" lang="ja-JP" altLang="en-US" sz="1300">
              <a:latin typeface="ＭＳ Ｐゴシック" panose="020B0600070205080204" pitchFamily="50" charset="-128"/>
              <a:ea typeface="ＭＳ Ｐゴシック" panose="020B0600070205080204" pitchFamily="50" charset="-128"/>
            </a:rPr>
            <a:t>円で類似団体平均（</a:t>
          </a:r>
          <a:r>
            <a:rPr kumimoji="1" lang="en-US" altLang="ja-JP" sz="1300">
              <a:latin typeface="ＭＳ Ｐゴシック" panose="020B0600070205080204" pitchFamily="50" charset="-128"/>
              <a:ea typeface="ＭＳ Ｐゴシック" panose="020B0600070205080204" pitchFamily="50" charset="-128"/>
            </a:rPr>
            <a:t>538,821</a:t>
          </a:r>
          <a:r>
            <a:rPr kumimoji="1" lang="ja-JP" altLang="en-US" sz="1300">
              <a:latin typeface="ＭＳ Ｐゴシック" panose="020B0600070205080204" pitchFamily="50" charset="-128"/>
              <a:ea typeface="ＭＳ Ｐゴシック" panose="020B0600070205080204" pitchFamily="50" charset="-128"/>
            </a:rPr>
            <a:t>円）を下回っている。前年度から増加した理由は、道路除排雪業務に係る維持補修費の増（</a:t>
          </a:r>
          <a:r>
            <a:rPr kumimoji="1" lang="en-US" altLang="ja-JP" sz="1300">
              <a:latin typeface="ＭＳ Ｐゴシック" panose="020B0600070205080204" pitchFamily="50" charset="-128"/>
              <a:ea typeface="ＭＳ Ｐゴシック" panose="020B0600070205080204" pitchFamily="50" charset="-128"/>
            </a:rPr>
            <a:t>73,924</a:t>
          </a:r>
          <a:r>
            <a:rPr kumimoji="1" lang="ja-JP" altLang="en-US" sz="1300">
              <a:latin typeface="ＭＳ Ｐゴシック" panose="020B0600070205080204" pitchFamily="50" charset="-128"/>
              <a:ea typeface="ＭＳ Ｐゴシック" panose="020B0600070205080204" pitchFamily="50" charset="-128"/>
            </a:rPr>
            <a:t>千円）によるものである。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121098</xdr:rowOff>
    </xdr:from>
    <xdr:to>
      <xdr:col>23</xdr:col>
      <xdr:colOff>133350</xdr:colOff>
      <xdr:row>89</xdr:row>
      <xdr:rowOff>39134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8548"/>
          <a:ext cx="0" cy="12896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11211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39134</xdr:rowOff>
    </xdr:from>
    <xdr:to>
      <xdr:col>24</xdr:col>
      <xdr:colOff>12700</xdr:colOff>
      <xdr:row>89</xdr:row>
      <xdr:rowOff>39134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36025</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52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121098</xdr:rowOff>
    </xdr:from>
    <xdr:to>
      <xdr:col>24</xdr:col>
      <xdr:colOff>12700</xdr:colOff>
      <xdr:row>81</xdr:row>
      <xdr:rowOff>121098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99803</xdr:rowOff>
    </xdr:from>
    <xdr:to>
      <xdr:col>23</xdr:col>
      <xdr:colOff>133350</xdr:colOff>
      <xdr:row>82</xdr:row>
      <xdr:rowOff>118216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8703"/>
          <a:ext cx="838200" cy="1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96435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5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124358</xdr:rowOff>
    </xdr:from>
    <xdr:to>
      <xdr:col>23</xdr:col>
      <xdr:colOff>184150</xdr:colOff>
      <xdr:row>83</xdr:row>
      <xdr:rowOff>54508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8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91193</xdr:rowOff>
    </xdr:from>
    <xdr:to>
      <xdr:col>19</xdr:col>
      <xdr:colOff>133350</xdr:colOff>
      <xdr:row>82</xdr:row>
      <xdr:rowOff>99803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50093"/>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113471</xdr:rowOff>
    </xdr:from>
    <xdr:to>
      <xdr:col>19</xdr:col>
      <xdr:colOff>184150</xdr:colOff>
      <xdr:row>83</xdr:row>
      <xdr:rowOff>43621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28398</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58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91193</xdr:rowOff>
    </xdr:from>
    <xdr:to>
      <xdr:col>15</xdr:col>
      <xdr:colOff>82550</xdr:colOff>
      <xdr:row>82</xdr:row>
      <xdr:rowOff>93487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50093"/>
          <a:ext cx="889000" cy="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83817</xdr:rowOff>
    </xdr:from>
    <xdr:to>
      <xdr:col>15</xdr:col>
      <xdr:colOff>133350</xdr:colOff>
      <xdr:row>83</xdr:row>
      <xdr:rowOff>13967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170194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93487</xdr:rowOff>
    </xdr:from>
    <xdr:to>
      <xdr:col>11</xdr:col>
      <xdr:colOff>31750</xdr:colOff>
      <xdr:row>82</xdr:row>
      <xdr:rowOff>96917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15238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67002</xdr:rowOff>
    </xdr:from>
    <xdr:to>
      <xdr:col>11</xdr:col>
      <xdr:colOff>82550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153379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35531</xdr:rowOff>
    </xdr:from>
    <xdr:to>
      <xdr:col>7</xdr:col>
      <xdr:colOff>31750</xdr:colOff>
      <xdr:row>82</xdr:row>
      <xdr:rowOff>137131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147308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67416</xdr:rowOff>
    </xdr:from>
    <xdr:to>
      <xdr:col>23</xdr:col>
      <xdr:colOff>184150</xdr:colOff>
      <xdr:row>82</xdr:row>
      <xdr:rowOff>169016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2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83943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7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49003</xdr:rowOff>
    </xdr:from>
    <xdr:to>
      <xdr:col>19</xdr:col>
      <xdr:colOff>184150</xdr:colOff>
      <xdr:row>82</xdr:row>
      <xdr:rowOff>150603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160780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76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40393</xdr:rowOff>
    </xdr:from>
    <xdr:to>
      <xdr:col>15</xdr:col>
      <xdr:colOff>133350</xdr:colOff>
      <xdr:row>82</xdr:row>
      <xdr:rowOff>141993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152170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42687</xdr:rowOff>
    </xdr:from>
    <xdr:to>
      <xdr:col>11</xdr:col>
      <xdr:colOff>82550</xdr:colOff>
      <xdr:row>82</xdr:row>
      <xdr:rowOff>144287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154464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7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46117</xdr:rowOff>
    </xdr:from>
    <xdr:to>
      <xdr:col>7</xdr:col>
      <xdr:colOff>31750</xdr:colOff>
      <xdr:row>82</xdr:row>
      <xdr:rowOff>147717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0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132494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19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90.5</a:t>
          </a:r>
          <a:r>
            <a:rPr kumimoji="1" lang="ja-JP" altLang="en-US" sz="1300">
              <a:latin typeface="ＭＳ Ｐゴシック" panose="020B0600070205080204" pitchFamily="50" charset="-128"/>
              <a:ea typeface="ＭＳ Ｐゴシック" panose="020B0600070205080204" pitchFamily="50" charset="-128"/>
            </a:rPr>
            <a:t>ポイントで類似団体平均（</a:t>
          </a:r>
          <a:r>
            <a:rPr kumimoji="1" lang="en-US" altLang="ja-JP" sz="1300">
              <a:latin typeface="ＭＳ Ｐゴシック" panose="020B0600070205080204" pitchFamily="50" charset="-128"/>
              <a:ea typeface="ＭＳ Ｐゴシック" panose="020B0600070205080204" pitchFamily="50" charset="-128"/>
            </a:rPr>
            <a:t>95.4</a:t>
          </a:r>
          <a:r>
            <a:rPr kumimoji="1" lang="ja-JP" altLang="en-US" sz="1300">
              <a:latin typeface="ＭＳ Ｐゴシック" panose="020B0600070205080204" pitchFamily="50" charset="-128"/>
              <a:ea typeface="ＭＳ Ｐゴシック" panose="020B0600070205080204" pitchFamily="50" charset="-128"/>
            </a:rPr>
            <a:t>ポイント）を下回っている。今後も民間給与や地域性などを考慮しながら給与費の適正水準の確保に努める。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108586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47457"/>
          <a:ext cx="0" cy="12487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80663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6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108586</xdr:rowOff>
    </xdr:from>
    <xdr:to>
      <xdr:col>81</xdr:col>
      <xdr:colOff>133350</xdr:colOff>
      <xdr:row>88</xdr:row>
      <xdr:rowOff>108586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19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61913</xdr:rowOff>
    </xdr:from>
    <xdr:to>
      <xdr:col>81</xdr:col>
      <xdr:colOff>44450</xdr:colOff>
      <xdr:row>85</xdr:row>
      <xdr:rowOff>128270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635163"/>
          <a:ext cx="8382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107332</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852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135255</xdr:rowOff>
    </xdr:from>
    <xdr:to>
      <xdr:col>81</xdr:col>
      <xdr:colOff>95250</xdr:colOff>
      <xdr:row>87</xdr:row>
      <xdr:rowOff>65405</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19686</xdr:rowOff>
    </xdr:from>
    <xdr:to>
      <xdr:col>77</xdr:col>
      <xdr:colOff>44450</xdr:colOff>
      <xdr:row>85</xdr:row>
      <xdr:rowOff>128270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592936"/>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141288</xdr:rowOff>
    </xdr:from>
    <xdr:to>
      <xdr:col>77</xdr:col>
      <xdr:colOff>95250</xdr:colOff>
      <xdr:row>87</xdr:row>
      <xdr:rowOff>71438</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88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56215</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97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106680</xdr:rowOff>
    </xdr:from>
    <xdr:to>
      <xdr:col>72</xdr:col>
      <xdr:colOff>203200</xdr:colOff>
      <xdr:row>85</xdr:row>
      <xdr:rowOff>19686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508480"/>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153352</xdr:rowOff>
    </xdr:from>
    <xdr:to>
      <xdr:col>73</xdr:col>
      <xdr:colOff>44450</xdr:colOff>
      <xdr:row>87</xdr:row>
      <xdr:rowOff>83502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89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68279</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98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106680</xdr:rowOff>
    </xdr:from>
    <xdr:to>
      <xdr:col>68</xdr:col>
      <xdr:colOff>152400</xdr:colOff>
      <xdr:row>84</xdr:row>
      <xdr:rowOff>154939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50848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147320</xdr:rowOff>
    </xdr:from>
    <xdr:to>
      <xdr:col>68</xdr:col>
      <xdr:colOff>203200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62247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11113</xdr:rowOff>
    </xdr:from>
    <xdr:to>
      <xdr:col>81</xdr:col>
      <xdr:colOff>95250</xdr:colOff>
      <xdr:row>85</xdr:row>
      <xdr:rowOff>112713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27640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42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77470</xdr:rowOff>
    </xdr:from>
    <xdr:to>
      <xdr:col>77</xdr:col>
      <xdr:colOff>95250</xdr:colOff>
      <xdr:row>86</xdr:row>
      <xdr:rowOff>7620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140336</xdr:rowOff>
    </xdr:from>
    <xdr:to>
      <xdr:col>73</xdr:col>
      <xdr:colOff>44450</xdr:colOff>
      <xdr:row>85</xdr:row>
      <xdr:rowOff>70486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4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80663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311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55880</xdr:rowOff>
    </xdr:from>
    <xdr:to>
      <xdr:col>68</xdr:col>
      <xdr:colOff>203200</xdr:colOff>
      <xdr:row>84</xdr:row>
      <xdr:rowOff>157480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167657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104139</xdr:rowOff>
    </xdr:from>
    <xdr:to>
      <xdr:col>64</xdr:col>
      <xdr:colOff>152400</xdr:colOff>
      <xdr:row>85</xdr:row>
      <xdr:rowOff>34289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44466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19.15</a:t>
          </a:r>
          <a:r>
            <a:rPr kumimoji="1" lang="ja-JP" altLang="en-US" sz="1300">
              <a:latin typeface="ＭＳ Ｐゴシック" panose="020B0600070205080204" pitchFamily="50" charset="-128"/>
              <a:ea typeface="ＭＳ Ｐゴシック" panose="020B0600070205080204" pitchFamily="50" charset="-128"/>
            </a:rPr>
            <a:t>人で類似団体平均（</a:t>
          </a:r>
          <a:r>
            <a:rPr kumimoji="1" lang="en-US" altLang="ja-JP" sz="1300">
              <a:latin typeface="ＭＳ Ｐゴシック" panose="020B0600070205080204" pitchFamily="50" charset="-128"/>
              <a:ea typeface="ＭＳ Ｐゴシック" panose="020B0600070205080204" pitchFamily="50" charset="-128"/>
            </a:rPr>
            <a:t>24.25</a:t>
          </a:r>
          <a:r>
            <a:rPr kumimoji="1" lang="ja-JP" altLang="en-US" sz="1300">
              <a:latin typeface="ＭＳ Ｐゴシック" panose="020B0600070205080204" pitchFamily="50" charset="-128"/>
              <a:ea typeface="ＭＳ Ｐゴシック" panose="020B0600070205080204" pitchFamily="50" charset="-128"/>
            </a:rPr>
            <a:t>人）を下回っている。今後も事務事業の効率化や民間委託の推進等により適正な人員規模の確保に努める。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32591</xdr:rowOff>
    </xdr:from>
    <xdr:to>
      <xdr:col>81</xdr:col>
      <xdr:colOff>44450</xdr:colOff>
      <xdr:row>66</xdr:row>
      <xdr:rowOff>163385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76691"/>
          <a:ext cx="0" cy="150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135462</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163385</xdr:rowOff>
    </xdr:from>
    <xdr:to>
      <xdr:col>81</xdr:col>
      <xdr:colOff>133350</xdr:colOff>
      <xdr:row>66</xdr:row>
      <xdr:rowOff>163385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118968</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32591</xdr:rowOff>
    </xdr:from>
    <xdr:to>
      <xdr:col>81</xdr:col>
      <xdr:colOff>133350</xdr:colOff>
      <xdr:row>58</xdr:row>
      <xdr:rowOff>32591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7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44529</xdr:rowOff>
    </xdr:from>
    <xdr:to>
      <xdr:col>81</xdr:col>
      <xdr:colOff>44450</xdr:colOff>
      <xdr:row>59</xdr:row>
      <xdr:rowOff>50562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160079"/>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125668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24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153591</xdr:rowOff>
    </xdr:from>
    <xdr:to>
      <xdr:col>81</xdr:col>
      <xdr:colOff>95250</xdr:colOff>
      <xdr:row>60</xdr:row>
      <xdr:rowOff>83741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26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147510</xdr:rowOff>
    </xdr:from>
    <xdr:to>
      <xdr:col>77</xdr:col>
      <xdr:colOff>44450</xdr:colOff>
      <xdr:row>59</xdr:row>
      <xdr:rowOff>44529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091610"/>
          <a:ext cx="889000" cy="6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141827</xdr:rowOff>
    </xdr:from>
    <xdr:to>
      <xdr:col>77</xdr:col>
      <xdr:colOff>95250</xdr:colOff>
      <xdr:row>60</xdr:row>
      <xdr:rowOff>71977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25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56754</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43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135747</xdr:rowOff>
    </xdr:from>
    <xdr:to>
      <xdr:col>72</xdr:col>
      <xdr:colOff>203200</xdr:colOff>
      <xdr:row>58</xdr:row>
      <xdr:rowOff>147510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079847"/>
          <a:ext cx="889000" cy="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120110</xdr:rowOff>
    </xdr:from>
    <xdr:to>
      <xdr:col>73</xdr:col>
      <xdr:colOff>44450</xdr:colOff>
      <xdr:row>60</xdr:row>
      <xdr:rowOff>50260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2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35037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2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135747</xdr:rowOff>
    </xdr:from>
    <xdr:to>
      <xdr:col>68</xdr:col>
      <xdr:colOff>152400</xdr:colOff>
      <xdr:row>58</xdr:row>
      <xdr:rowOff>145097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079847"/>
          <a:ext cx="8890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108347</xdr:rowOff>
    </xdr:from>
    <xdr:to>
      <xdr:col>68</xdr:col>
      <xdr:colOff>203200</xdr:colOff>
      <xdr:row>60</xdr:row>
      <xdr:rowOff>38497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23274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10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96583</xdr:rowOff>
    </xdr:from>
    <xdr:to>
      <xdr:col>64</xdr:col>
      <xdr:colOff>152400</xdr:colOff>
      <xdr:row>60</xdr:row>
      <xdr:rowOff>26733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21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11510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29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171212</xdr:rowOff>
    </xdr:from>
    <xdr:to>
      <xdr:col>81</xdr:col>
      <xdr:colOff>95250</xdr:colOff>
      <xdr:row>59</xdr:row>
      <xdr:rowOff>101362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1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16289</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996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165179</xdr:rowOff>
    </xdr:from>
    <xdr:to>
      <xdr:col>77</xdr:col>
      <xdr:colOff>95250</xdr:colOff>
      <xdr:row>59</xdr:row>
      <xdr:rowOff>95329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10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105506</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878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96710</xdr:rowOff>
    </xdr:from>
    <xdr:to>
      <xdr:col>73</xdr:col>
      <xdr:colOff>44450</xdr:colOff>
      <xdr:row>59</xdr:row>
      <xdr:rowOff>26860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0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37037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80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84947</xdr:rowOff>
    </xdr:from>
    <xdr:to>
      <xdr:col>68</xdr:col>
      <xdr:colOff>203200</xdr:colOff>
      <xdr:row>59</xdr:row>
      <xdr:rowOff>15097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02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25274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79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94297</xdr:rowOff>
    </xdr:from>
    <xdr:to>
      <xdr:col>64</xdr:col>
      <xdr:colOff>152400</xdr:colOff>
      <xdr:row>59</xdr:row>
      <xdr:rowOff>24447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03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34624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80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年度以降のプライマリーバランス黒字化により比率は逓減してきたものの、平成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においては微増に転じている。過去の施設整備に伴う地方債元利償還金が多額であるため類似団体平均を上回っていることから、今後においてもプライマリーバランスの均衡に留意しながら、比率の削減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98213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12840"/>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70290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8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98213</xdr:rowOff>
    </xdr:from>
    <xdr:to>
      <xdr:col>81</xdr:col>
      <xdr:colOff>133350</xdr:colOff>
      <xdr:row>45</xdr:row>
      <xdr:rowOff>98213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81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42</xdr:row>
      <xdr:rowOff>138006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274560"/>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138447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9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73660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2665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46160</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81704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2665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105833</xdr:rowOff>
    </xdr:from>
    <xdr:to>
      <xdr:col>73</xdr:col>
      <xdr:colOff>44450</xdr:colOff>
      <xdr:row>42</xdr:row>
      <xdr:rowOff>35983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46160</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42</xdr:row>
      <xdr:rowOff>81704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282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87206</xdr:rowOff>
    </xdr:from>
    <xdr:to>
      <xdr:col>81</xdr:col>
      <xdr:colOff>95250</xdr:colOff>
      <xdr:row>43</xdr:row>
      <xdr:rowOff>17356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59283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26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109237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年度以降のプライマリーバランス黒字化による地方債残高の逓減などにより、平成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年度以降において将来負担比率が０％となった。今後においても地方債残高、第三セクター損失補償付き債務残高、公営企業会計繰出金の削減などに継続的に取り組む。</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21046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6511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164573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21046</xdr:rowOff>
    </xdr:from>
    <xdr:to>
      <xdr:col>81</xdr:col>
      <xdr:colOff>133350</xdr:colOff>
      <xdr:row>23</xdr:row>
      <xdr:rowOff>21046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人件費分は</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％）を下回っている。今後も事務事業の効率化や民間委託の推進等により適正な人員規模の確保に努める。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156718</xdr:rowOff>
    </xdr:from>
    <xdr:to>
      <xdr:col>24</xdr:col>
      <xdr:colOff>25400</xdr:colOff>
      <xdr:row>41</xdr:row>
      <xdr:rowOff>1270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1456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71645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156718</xdr:rowOff>
    </xdr:from>
    <xdr:to>
      <xdr:col>24</xdr:col>
      <xdr:colOff>114300</xdr:colOff>
      <xdr:row>33</xdr:row>
      <xdr:rowOff>156718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136144</xdr:rowOff>
    </xdr:from>
    <xdr:to>
      <xdr:col>24</xdr:col>
      <xdr:colOff>25400</xdr:colOff>
      <xdr:row>36</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08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112285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49276</xdr:rowOff>
    </xdr:from>
    <xdr:to>
      <xdr:col>19</xdr:col>
      <xdr:colOff>187325</xdr:colOff>
      <xdr:row>36</xdr:row>
      <xdr:rowOff>136144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214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140208</xdr:rowOff>
    </xdr:from>
    <xdr:to>
      <xdr:col>20</xdr:col>
      <xdr:colOff>38100</xdr:colOff>
      <xdr:row>37</xdr:row>
      <xdr:rowOff>70358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55135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49276</xdr:rowOff>
    </xdr:from>
    <xdr:to>
      <xdr:col>15</xdr:col>
      <xdr:colOff>98425</xdr:colOff>
      <xdr:row>36</xdr:row>
      <xdr:rowOff>104140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214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112776</xdr:rowOff>
    </xdr:from>
    <xdr:to>
      <xdr:col>15</xdr:col>
      <xdr:colOff>149225</xdr:colOff>
      <xdr:row>37</xdr:row>
      <xdr:rowOff>42926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27703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90424</xdr:rowOff>
    </xdr:from>
    <xdr:to>
      <xdr:col>11</xdr:col>
      <xdr:colOff>9525</xdr:colOff>
      <xdr:row>36</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37338</xdr:rowOff>
    </xdr:from>
    <xdr:to>
      <xdr:col>11</xdr:col>
      <xdr:colOff>60325</xdr:colOff>
      <xdr:row>37</xdr:row>
      <xdr:rowOff>138938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87139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89916</xdr:rowOff>
    </xdr:from>
    <xdr:to>
      <xdr:col>24</xdr:col>
      <xdr:colOff>76200</xdr:colOff>
      <xdr:row>37</xdr:row>
      <xdr:rowOff>20066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106443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85344</xdr:rowOff>
    </xdr:from>
    <xdr:to>
      <xdr:col>20</xdr:col>
      <xdr:colOff>38100</xdr:colOff>
      <xdr:row>37</xdr:row>
      <xdr:rowOff>15494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25671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169926</xdr:rowOff>
    </xdr:from>
    <xdr:to>
      <xdr:col>15</xdr:col>
      <xdr:colOff>149225</xdr:colOff>
      <xdr:row>36</xdr:row>
      <xdr:rowOff>100076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110253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39624</xdr:rowOff>
    </xdr:from>
    <xdr:to>
      <xdr:col>6</xdr:col>
      <xdr:colOff>171450</xdr:colOff>
      <xdr:row>36</xdr:row>
      <xdr:rowOff>141224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151401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物件費分は</a:t>
          </a:r>
          <a:r>
            <a:rPr kumimoji="1" lang="en-US" altLang="ja-JP" sz="1300">
              <a:latin typeface="ＭＳ Ｐゴシック" panose="020B0600070205080204" pitchFamily="50" charset="-128"/>
              <a:ea typeface="ＭＳ Ｐゴシック" panose="020B0600070205080204" pitchFamily="50" charset="-128"/>
            </a:rPr>
            <a:t>20.6</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％）を上回っている。こども園、村営牧野、放課後児童クラブなどの運営委託費が多額になっていることなどが要因である。事務事業の一層の効率化や整理統合を進め、物件費の削減に努める。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28702</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5016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779</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60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28702</xdr:rowOff>
    </xdr:from>
    <xdr:to>
      <xdr:col>82</xdr:col>
      <xdr:colOff>196850</xdr:colOff>
      <xdr:row>21</xdr:row>
      <xdr:rowOff>28702</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629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154432</xdr:rowOff>
    </xdr:from>
    <xdr:to>
      <xdr:col>82</xdr:col>
      <xdr:colOff>107950</xdr:colOff>
      <xdr:row>19</xdr:row>
      <xdr:rowOff>19558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671800" y="32405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19558</xdr:rowOff>
    </xdr:from>
    <xdr:to>
      <xdr:col>78</xdr:col>
      <xdr:colOff>69850</xdr:colOff>
      <xdr:row>19</xdr:row>
      <xdr:rowOff>19558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3277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23622</xdr:rowOff>
    </xdr:from>
    <xdr:to>
      <xdr:col>78</xdr:col>
      <xdr:colOff>120650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135399</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2707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168148</xdr:rowOff>
    </xdr:from>
    <xdr:to>
      <xdr:col>73</xdr:col>
      <xdr:colOff>180975</xdr:colOff>
      <xdr:row>19</xdr:row>
      <xdr:rowOff>19558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32542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140208</xdr:rowOff>
    </xdr:from>
    <xdr:to>
      <xdr:col>74</xdr:col>
      <xdr:colOff>31750</xdr:colOff>
      <xdr:row>17</xdr:row>
      <xdr:rowOff>70358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80535</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168148</xdr:rowOff>
    </xdr:from>
    <xdr:to>
      <xdr:col>69</xdr:col>
      <xdr:colOff>92075</xdr:colOff>
      <xdr:row>19</xdr:row>
      <xdr:rowOff>65278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004800" y="32542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144780</xdr:rowOff>
    </xdr:from>
    <xdr:to>
      <xdr:col>69</xdr:col>
      <xdr:colOff>142875</xdr:colOff>
      <xdr:row>17</xdr:row>
      <xdr:rowOff>74930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85107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167403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2739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103632</xdr:rowOff>
    </xdr:from>
    <xdr:to>
      <xdr:col>82</xdr:col>
      <xdr:colOff>158750</xdr:colOff>
      <xdr:row>19</xdr:row>
      <xdr:rowOff>33782</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31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75709</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316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140208</xdr:rowOff>
    </xdr:from>
    <xdr:to>
      <xdr:col>78</xdr:col>
      <xdr:colOff>120650</xdr:colOff>
      <xdr:row>19</xdr:row>
      <xdr:rowOff>70358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55135</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331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140208</xdr:rowOff>
    </xdr:from>
    <xdr:to>
      <xdr:col>74</xdr:col>
      <xdr:colOff>31750</xdr:colOff>
      <xdr:row>19</xdr:row>
      <xdr:rowOff>70358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55135</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331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117348</xdr:rowOff>
    </xdr:from>
    <xdr:to>
      <xdr:col>69</xdr:col>
      <xdr:colOff>142875</xdr:colOff>
      <xdr:row>19</xdr:row>
      <xdr:rowOff>47498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320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32275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328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14478</xdr:rowOff>
    </xdr:from>
    <xdr:to>
      <xdr:col>65</xdr:col>
      <xdr:colOff>53975</xdr:colOff>
      <xdr:row>19</xdr:row>
      <xdr:rowOff>116078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32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100855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335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扶助費分は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％）を下回っている。今後も扶助の必要性や公平性に配慮しながら、適正な執行に努める。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88900</xdr:rowOff>
    </xdr:from>
    <xdr:to>
      <xdr:col>24</xdr:col>
      <xdr:colOff>25400</xdr:colOff>
      <xdr:row>62</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757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3827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88900</xdr:rowOff>
    </xdr:from>
    <xdr:to>
      <xdr:col>24</xdr:col>
      <xdr:colOff>114300</xdr:colOff>
      <xdr:row>53</xdr:row>
      <xdr:rowOff>88900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7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61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86377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16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1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95250</xdr:rowOff>
    </xdr:from>
    <xdr:to>
      <xdr:col>15</xdr:col>
      <xdr:colOff>149225</xdr:colOff>
      <xdr:row>56</xdr:row>
      <xdr:rowOff>25400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10177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18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その他分（維持補修費、投資及び出資金・貸付金、繰出金）は</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％）を上回っている。その他分の中では、繰出金の割合が最も高いことから、公営企業等特別会計の経営健全化を進め繰出金の抑制に努める。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その他グラフ枠">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64135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flipV="1">
          <a:off x="16510000" y="927100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36212</xdr:rowOff>
    </xdr:from>
    <xdr:ext cx="762000" cy="259045"/>
    <xdr:sp macro="" textlink="">
      <xdr:nvSpPr>
        <xdr:cNvPr id="234" name="その他最小値テキスト">
          <a:extLst>
            <a:ext uri="{FF2B5EF4-FFF2-40B4-BE49-F238E27FC236}">
              <a16:creationId xmlns:a16="http://schemas.microsoft.com/office/drawing/2014/main" id="{00000000-0008-0000-0400-0000EA000000}"/>
            </a:ext>
          </a:extLst>
        </xdr:cNvPr>
        <xdr:cNvSpPr txBox="1"/>
      </xdr:nvSpPr>
      <xdr:spPr>
        <a:xfrm>
          <a:off x="16598900" y="104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64135</xdr:rowOff>
    </xdr:from>
    <xdr:to>
      <xdr:col>82</xdr:col>
      <xdr:colOff>196850</xdr:colOff>
      <xdr:row>61</xdr:row>
      <xdr:rowOff>64135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1052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6" name="その他最大値テキスト">
          <a:extLst>
            <a:ext uri="{FF2B5EF4-FFF2-40B4-BE49-F238E27FC236}">
              <a16:creationId xmlns:a16="http://schemas.microsoft.com/office/drawing/2014/main" id="{00000000-0008-0000-0400-0000EC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155575</xdr:rowOff>
    </xdr:from>
    <xdr:to>
      <xdr:col>82</xdr:col>
      <xdr:colOff>107950</xdr:colOff>
      <xdr:row>58</xdr:row>
      <xdr:rowOff>1270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5671800" y="992822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39" name="その他平均値テキスト">
          <a:extLst>
            <a:ext uri="{FF2B5EF4-FFF2-40B4-BE49-F238E27FC236}">
              <a16:creationId xmlns:a16="http://schemas.microsoft.com/office/drawing/2014/main" id="{00000000-0008-0000-0400-0000EF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xdr:rowOff>
    </xdr:from>
    <xdr:to>
      <xdr:col>78</xdr:col>
      <xdr:colOff>69850</xdr:colOff>
      <xdr:row>58</xdr:row>
      <xdr:rowOff>24130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4782800" y="9945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53340</xdr:rowOff>
    </xdr:from>
    <xdr:to>
      <xdr:col>78</xdr:col>
      <xdr:colOff>120650</xdr:colOff>
      <xdr:row>57</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56210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165117</xdr:rowOff>
    </xdr:from>
    <xdr:ext cx="7366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5290800" y="9594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127000</xdr:rowOff>
    </xdr:from>
    <xdr:to>
      <xdr:col>73</xdr:col>
      <xdr:colOff>180975</xdr:colOff>
      <xdr:row>58</xdr:row>
      <xdr:rowOff>24130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3893800" y="98996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36195</xdr:rowOff>
    </xdr:from>
    <xdr:to>
      <xdr:col>74</xdr:col>
      <xdr:colOff>31750</xdr:colOff>
      <xdr:row>57</xdr:row>
      <xdr:rowOff>137795</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32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147972</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401800" y="957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127000</xdr:rowOff>
    </xdr:from>
    <xdr:to>
      <xdr:col>69</xdr:col>
      <xdr:colOff>92075</xdr:colOff>
      <xdr:row>58</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004800" y="98996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93345</xdr:rowOff>
    </xdr:from>
    <xdr:to>
      <xdr:col>69</xdr:col>
      <xdr:colOff>142875</xdr:colOff>
      <xdr:row>58</xdr:row>
      <xdr:rowOff>23495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843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8272</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512800" y="995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2954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104775</xdr:rowOff>
    </xdr:from>
    <xdr:to>
      <xdr:col>82</xdr:col>
      <xdr:colOff>158750</xdr:colOff>
      <xdr:row>58</xdr:row>
      <xdr:rowOff>34925</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64592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76852</xdr:rowOff>
    </xdr:from>
    <xdr:ext cx="762000" cy="259045"/>
    <xdr:sp macro="" textlink="">
      <xdr:nvSpPr>
        <xdr:cNvPr id="258" name="その他該当値テキスト">
          <a:extLst>
            <a:ext uri="{FF2B5EF4-FFF2-40B4-BE49-F238E27FC236}">
              <a16:creationId xmlns:a16="http://schemas.microsoft.com/office/drawing/2014/main" id="{00000000-0008-0000-0400-000002010000}"/>
            </a:ext>
          </a:extLst>
        </xdr:cNvPr>
        <xdr:cNvSpPr txBox="1"/>
      </xdr:nvSpPr>
      <xdr:spPr>
        <a:xfrm>
          <a:off x="165989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121920</xdr:rowOff>
    </xdr:from>
    <xdr:to>
      <xdr:col>78</xdr:col>
      <xdr:colOff>120650</xdr:colOff>
      <xdr:row>58</xdr:row>
      <xdr:rowOff>52070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56210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36847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8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144780</xdr:rowOff>
    </xdr:from>
    <xdr:to>
      <xdr:col>74</xdr:col>
      <xdr:colOff>31750</xdr:colOff>
      <xdr:row>58</xdr:row>
      <xdr:rowOff>74930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4732000" y="99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59707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76200</xdr:rowOff>
    </xdr:from>
    <xdr:to>
      <xdr:col>69</xdr:col>
      <xdr:colOff>142875</xdr:colOff>
      <xdr:row>58</xdr:row>
      <xdr:rowOff>6350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3843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1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19050</xdr:rowOff>
    </xdr:from>
    <xdr:to>
      <xdr:col>65</xdr:col>
      <xdr:colOff>53975</xdr:colOff>
      <xdr:row>58</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2954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105427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補助費等分は</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を下回っている。補助費等の経常一般財源支出のうち約７割は、一部事務組合に対する負担金（消防・ごみ処理など）である。今後においても、補助金や負担金の適正化を図り、補助費等の削減に努める。</a:t>
          </a:r>
        </a:p>
      </xdr:txBody>
    </xdr:sp>
    <xdr:clientData/>
  </xdr:twoCellAnchor>
  <xdr:oneCellAnchor>
    <xdr:from>
      <xdr:col>62</xdr:col>
      <xdr:colOff>6350</xdr:colOff>
      <xdr:row>29</xdr:row>
      <xdr:rowOff>107950</xdr:rowOff>
    </xdr:from>
    <xdr:ext cx="298543" cy="225703"/>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補助費等グラフ枠">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44704</xdr:rowOff>
    </xdr:from>
    <xdr:to>
      <xdr:col>82</xdr:col>
      <xdr:colOff>107950</xdr:colOff>
      <xdr:row>41</xdr:row>
      <xdr:rowOff>10414</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flipV="1">
          <a:off x="16510000" y="5874004"/>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292" name="補助費等最小値テキスト">
          <a:extLst>
            <a:ext uri="{FF2B5EF4-FFF2-40B4-BE49-F238E27FC236}">
              <a16:creationId xmlns:a16="http://schemas.microsoft.com/office/drawing/2014/main" id="{00000000-0008-0000-0400-000024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131081</xdr:rowOff>
    </xdr:from>
    <xdr:ext cx="762000" cy="259045"/>
    <xdr:sp macro="" textlink="">
      <xdr:nvSpPr>
        <xdr:cNvPr id="294" name="補助費等最大値テキスト">
          <a:extLst>
            <a:ext uri="{FF2B5EF4-FFF2-40B4-BE49-F238E27FC236}">
              <a16:creationId xmlns:a16="http://schemas.microsoft.com/office/drawing/2014/main" id="{00000000-0008-0000-0400-000026010000}"/>
            </a:ext>
          </a:extLst>
        </xdr:cNvPr>
        <xdr:cNvSpPr txBox="1"/>
      </xdr:nvSpPr>
      <xdr:spPr>
        <a:xfrm>
          <a:off x="16598900" y="561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44704</xdr:rowOff>
    </xdr:from>
    <xdr:to>
      <xdr:col>82</xdr:col>
      <xdr:colOff>196850</xdr:colOff>
      <xdr:row>34</xdr:row>
      <xdr:rowOff>44704</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587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149860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5671800" y="628548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103141</xdr:rowOff>
    </xdr:from>
    <xdr:ext cx="762000" cy="259045"/>
    <xdr:sp macro="" textlink="">
      <xdr:nvSpPr>
        <xdr:cNvPr id="297" name="補助費等平均値テキスト">
          <a:extLst>
            <a:ext uri="{FF2B5EF4-FFF2-40B4-BE49-F238E27FC236}">
              <a16:creationId xmlns:a16="http://schemas.microsoft.com/office/drawing/2014/main" id="{00000000-0008-0000-0400-000029010000}"/>
            </a:ext>
          </a:extLst>
        </xdr:cNvPr>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298" name="フローチャート: 判断 297">
          <a:extLst>
            <a:ext uri="{FF2B5EF4-FFF2-40B4-BE49-F238E27FC236}">
              <a16:creationId xmlns:a16="http://schemas.microsoft.com/office/drawing/2014/main" id="{00000000-0008-0000-0400-00002A010000}"/>
            </a:ext>
          </a:extLst>
        </xdr:cNvPr>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113284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4782800" y="62443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90424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3893800" y="6244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127000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004800" y="62626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2954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2623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5" name="楕円 314">
          <a:extLst>
            <a:ext uri="{FF2B5EF4-FFF2-40B4-BE49-F238E27FC236}">
              <a16:creationId xmlns:a16="http://schemas.microsoft.com/office/drawing/2014/main" id="{00000000-0008-0000-0400-00003B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16" name="補助費等該当値テキスト">
          <a:extLst>
            <a:ext uri="{FF2B5EF4-FFF2-40B4-BE49-F238E27FC236}">
              <a16:creationId xmlns:a16="http://schemas.microsoft.com/office/drawing/2014/main" id="{00000000-0008-0000-0400-00003C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公債費分は</a:t>
          </a:r>
          <a:r>
            <a:rPr kumimoji="1" lang="en-US" altLang="ja-JP" sz="1300">
              <a:latin typeface="ＭＳ Ｐゴシック" panose="020B0600070205080204" pitchFamily="50" charset="-128"/>
              <a:ea typeface="ＭＳ Ｐゴシック" panose="020B0600070205080204" pitchFamily="50" charset="-128"/>
            </a:rPr>
            <a:t>21.5</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18.1</a:t>
          </a:r>
          <a:r>
            <a:rPr kumimoji="1" lang="ja-JP" altLang="en-US" sz="1300">
              <a:latin typeface="ＭＳ Ｐゴシック" panose="020B0600070205080204" pitchFamily="50" charset="-128"/>
              <a:ea typeface="ＭＳ Ｐゴシック" panose="020B0600070205080204" pitchFamily="50" charset="-128"/>
            </a:rPr>
            <a:t>％）を上回っている。平成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プライマリーバランス黒字化により比率は逓減の方向にあるものの、過去の施設整備に伴う地方債元利償還金が多額であるため類似団体平均を上回っている。今後もプライマリーバランスの均衡に留意しながら、比率の削減に努める。</a:t>
          </a:r>
        </a:p>
      </xdr:txBody>
    </xdr:sp>
    <xdr:clientData/>
  </xdr:twoCellAnchor>
  <xdr:oneCellAnchor>
    <xdr:from>
      <xdr:col>3</xdr:col>
      <xdr:colOff>123825</xdr:colOff>
      <xdr:row>69</xdr:row>
      <xdr:rowOff>107950</xdr:rowOff>
    </xdr:from>
    <xdr:ext cx="298543" cy="225703"/>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7" name="直線コネクタ 336">
          <a:extLst>
            <a:ext uri="{FF2B5EF4-FFF2-40B4-BE49-F238E27FC236}">
              <a16:creationId xmlns:a16="http://schemas.microsoft.com/office/drawing/2014/main" id="{00000000-0008-0000-0400-00005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142240</xdr:rowOff>
    </xdr:from>
    <xdr:to>
      <xdr:col>24</xdr:col>
      <xdr:colOff>25400</xdr:colOff>
      <xdr:row>80</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5809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57167</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142240</xdr:rowOff>
    </xdr:from>
    <xdr:to>
      <xdr:col>24</xdr:col>
      <xdr:colOff>114300</xdr:colOff>
      <xdr:row>73</xdr:row>
      <xdr:rowOff>142240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58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58420</xdr:rowOff>
    </xdr:from>
    <xdr:to>
      <xdr:col>24</xdr:col>
      <xdr:colOff>25400</xdr:colOff>
      <xdr:row>77</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3987800" y="132600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134638</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2993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xdr:rowOff>
    </xdr:from>
    <xdr:to>
      <xdr:col>19</xdr:col>
      <xdr:colOff>187325</xdr:colOff>
      <xdr:row>77</xdr:row>
      <xdr:rowOff>58420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098800" y="132143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xdr:rowOff>
    </xdr:from>
    <xdr:to>
      <xdr:col>15</xdr:col>
      <xdr:colOff>98425</xdr:colOff>
      <xdr:row>77</xdr:row>
      <xdr:rowOff>73661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2209800" y="132143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80011</xdr:rowOff>
    </xdr:from>
    <xdr:to>
      <xdr:col>15</xdr:col>
      <xdr:colOff>149225</xdr:colOff>
      <xdr:row>77</xdr:row>
      <xdr:rowOff>10161</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20337</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73661</xdr:rowOff>
    </xdr:from>
    <xdr:to>
      <xdr:col>11</xdr:col>
      <xdr:colOff>9525</xdr:colOff>
      <xdr:row>77</xdr:row>
      <xdr:rowOff>130811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1320800" y="13275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110489</xdr:rowOff>
    </xdr:from>
    <xdr:to>
      <xdr:col>11</xdr:col>
      <xdr:colOff>60325</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50817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118111</xdr:rowOff>
    </xdr:from>
    <xdr:to>
      <xdr:col>6</xdr:col>
      <xdr:colOff>171450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58437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76200</xdr:rowOff>
    </xdr:from>
    <xdr:to>
      <xdr:col>24</xdr:col>
      <xdr:colOff>76200</xdr:colOff>
      <xdr:row>78</xdr:row>
      <xdr:rowOff>6350</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48277</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xdr:rowOff>
    </xdr:from>
    <xdr:to>
      <xdr:col>20</xdr:col>
      <xdr:colOff>38100</xdr:colOff>
      <xdr:row>77</xdr:row>
      <xdr:rowOff>109220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93997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295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22861</xdr:rowOff>
    </xdr:from>
    <xdr:to>
      <xdr:col>11</xdr:col>
      <xdr:colOff>60325</xdr:colOff>
      <xdr:row>77</xdr:row>
      <xdr:rowOff>124461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109238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80011</xdr:rowOff>
    </xdr:from>
    <xdr:to>
      <xdr:col>6</xdr:col>
      <xdr:colOff>171450</xdr:colOff>
      <xdr:row>78</xdr:row>
      <xdr:rowOff>10161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166388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公債費以外分は</a:t>
          </a:r>
          <a:r>
            <a:rPr kumimoji="1" lang="en-US" altLang="ja-JP" sz="1300">
              <a:latin typeface="ＭＳ Ｐゴシック" panose="020B0600070205080204" pitchFamily="50" charset="-128"/>
              <a:ea typeface="ＭＳ Ｐゴシック" panose="020B0600070205080204" pitchFamily="50" charset="-128"/>
            </a:rPr>
            <a:t>69.9</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66.1</a:t>
          </a:r>
          <a:r>
            <a:rPr kumimoji="1" lang="ja-JP" altLang="en-US" sz="1300">
              <a:latin typeface="ＭＳ Ｐゴシック" panose="020B0600070205080204" pitchFamily="50" charset="-128"/>
              <a:ea typeface="ＭＳ Ｐゴシック" panose="020B0600070205080204" pitchFamily="50" charset="-128"/>
            </a:rPr>
            <a:t>％）を上回っている。公債費以外分の中においては、特に人件費（</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％）と物件費（</a:t>
          </a:r>
          <a:r>
            <a:rPr kumimoji="1" lang="en-US" altLang="ja-JP" sz="1300">
              <a:latin typeface="ＭＳ Ｐゴシック" panose="020B0600070205080204" pitchFamily="50" charset="-128"/>
              <a:ea typeface="ＭＳ Ｐゴシック" panose="020B0600070205080204" pitchFamily="50" charset="-128"/>
            </a:rPr>
            <a:t>20.6</a:t>
          </a:r>
          <a:r>
            <a:rPr kumimoji="1" lang="ja-JP" altLang="en-US" sz="1300">
              <a:latin typeface="ＭＳ Ｐゴシック" panose="020B0600070205080204" pitchFamily="50" charset="-128"/>
              <a:ea typeface="ＭＳ Ｐゴシック" panose="020B0600070205080204" pitchFamily="50" charset="-128"/>
            </a:rPr>
            <a:t>％）の割合が高いことから、今後も事務事業の効率化や整理統合、民間委託の推進等により適正な人員規模の確保と物件費の削減に努める。</a:t>
          </a: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73660</xdr:rowOff>
    </xdr:from>
    <xdr:to>
      <xdr:col>82</xdr:col>
      <xdr:colOff>107950</xdr:colOff>
      <xdr:row>82</xdr:row>
      <xdr:rowOff>58420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6096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160037</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73660</xdr:rowOff>
    </xdr:from>
    <xdr:to>
      <xdr:col>82</xdr:col>
      <xdr:colOff>196850</xdr:colOff>
      <xdr:row>74</xdr:row>
      <xdr:rowOff>73660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104139</xdr:rowOff>
    </xdr:from>
    <xdr:to>
      <xdr:col>82</xdr:col>
      <xdr:colOff>107950</xdr:colOff>
      <xdr:row>79</xdr:row>
      <xdr:rowOff>119380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6486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96538</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298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80011</xdr:rowOff>
    </xdr:from>
    <xdr:to>
      <xdr:col>82</xdr:col>
      <xdr:colOff>158750</xdr:colOff>
      <xdr:row>79</xdr:row>
      <xdr:rowOff>10161</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4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31750</xdr:rowOff>
    </xdr:from>
    <xdr:to>
      <xdr:col>78</xdr:col>
      <xdr:colOff>69850</xdr:colOff>
      <xdr:row>79</xdr:row>
      <xdr:rowOff>119380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5763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38100</xdr:rowOff>
    </xdr:from>
    <xdr:to>
      <xdr:col>78</xdr:col>
      <xdr:colOff>120650</xdr:colOff>
      <xdr:row>78</xdr:row>
      <xdr:rowOff>139700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149877</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18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27939</xdr:rowOff>
    </xdr:from>
    <xdr:to>
      <xdr:col>73</xdr:col>
      <xdr:colOff>180975</xdr:colOff>
      <xdr:row>79</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3572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106680</xdr:rowOff>
    </xdr:from>
    <xdr:to>
      <xdr:col>74</xdr:col>
      <xdr:colOff>31750</xdr:colOff>
      <xdr:row>78</xdr:row>
      <xdr:rowOff>36830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47007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07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27939</xdr:rowOff>
    </xdr:from>
    <xdr:to>
      <xdr:col>69</xdr:col>
      <xdr:colOff>92075</xdr:colOff>
      <xdr:row>80</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3572489"/>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87630</xdr:rowOff>
    </xdr:from>
    <xdr:to>
      <xdr:col>69</xdr:col>
      <xdr:colOff>142875</xdr:colOff>
      <xdr:row>79</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27957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2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129539</xdr:rowOff>
    </xdr:from>
    <xdr:to>
      <xdr:col>65</xdr:col>
      <xdr:colOff>53975</xdr:colOff>
      <xdr:row>79</xdr:row>
      <xdr:rowOff>59689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69866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53339</xdr:rowOff>
    </xdr:from>
    <xdr:to>
      <xdr:col>82</xdr:col>
      <xdr:colOff>158750</xdr:colOff>
      <xdr:row>79</xdr:row>
      <xdr:rowOff>154939</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25416</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68580</xdr:rowOff>
    </xdr:from>
    <xdr:to>
      <xdr:col>78</xdr:col>
      <xdr:colOff>120650</xdr:colOff>
      <xdr:row>79</xdr:row>
      <xdr:rowOff>170180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6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154957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699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152400</xdr:rowOff>
    </xdr:from>
    <xdr:to>
      <xdr:col>74</xdr:col>
      <xdr:colOff>31750</xdr:colOff>
      <xdr:row>79</xdr:row>
      <xdr:rowOff>82550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148589</xdr:rowOff>
    </xdr:from>
    <xdr:to>
      <xdr:col>69</xdr:col>
      <xdr:colOff>142875</xdr:colOff>
      <xdr:row>79</xdr:row>
      <xdr:rowOff>78739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35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63516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60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133350</xdr:rowOff>
    </xdr:from>
    <xdr:to>
      <xdr:col>65</xdr:col>
      <xdr:colOff>53975</xdr:colOff>
      <xdr:row>80</xdr:row>
      <xdr:rowOff>63500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154506</xdr:rowOff>
    </xdr:from>
    <xdr:to>
      <xdr:col>29</xdr:col>
      <xdr:colOff>127000</xdr:colOff>
      <xdr:row>18</xdr:row>
      <xdr:rowOff>139366</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88081"/>
          <a:ext cx="0" cy="11850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111443</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4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139366</xdr:rowOff>
    </xdr:from>
    <xdr:to>
      <xdr:col>30</xdr:col>
      <xdr:colOff>25400</xdr:colOff>
      <xdr:row>18</xdr:row>
      <xdr:rowOff>139366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30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69433</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3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154506</xdr:rowOff>
    </xdr:from>
    <xdr:to>
      <xdr:col>30</xdr:col>
      <xdr:colOff>25400</xdr:colOff>
      <xdr:row>11</xdr:row>
      <xdr:rowOff>154506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880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160307</xdr:rowOff>
    </xdr:from>
    <xdr:to>
      <xdr:col>29</xdr:col>
      <xdr:colOff>127000</xdr:colOff>
      <xdr:row>18</xdr:row>
      <xdr:rowOff>8380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22582"/>
          <a:ext cx="647700" cy="19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14614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054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169537</xdr:rowOff>
    </xdr:from>
    <xdr:to>
      <xdr:col>29</xdr:col>
      <xdr:colOff>177800</xdr:colOff>
      <xdr:row>17</xdr:row>
      <xdr:rowOff>99687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60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8380</xdr:rowOff>
    </xdr:from>
    <xdr:to>
      <xdr:col>26</xdr:col>
      <xdr:colOff>50800</xdr:colOff>
      <xdr:row>18</xdr:row>
      <xdr:rowOff>35924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2105"/>
          <a:ext cx="698500" cy="27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17775</xdr:rowOff>
    </xdr:from>
    <xdr:to>
      <xdr:col>26</xdr:col>
      <xdr:colOff>101600</xdr:colOff>
      <xdr:row>17</xdr:row>
      <xdr:rowOff>119375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29800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129552</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48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3788</xdr:rowOff>
    </xdr:from>
    <xdr:to>
      <xdr:col>22</xdr:col>
      <xdr:colOff>114300</xdr:colOff>
      <xdr:row>18</xdr:row>
      <xdr:rowOff>35924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37513"/>
          <a:ext cx="698500" cy="32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36776</xdr:rowOff>
    </xdr:from>
    <xdr:to>
      <xdr:col>22</xdr:col>
      <xdr:colOff>165100</xdr:colOff>
      <xdr:row>17</xdr:row>
      <xdr:rowOff>138376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2999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148553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76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3788</xdr:rowOff>
    </xdr:from>
    <xdr:to>
      <xdr:col>18</xdr:col>
      <xdr:colOff>177800</xdr:colOff>
      <xdr:row>18</xdr:row>
      <xdr:rowOff>19044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37513"/>
          <a:ext cx="698500" cy="15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50949</xdr:rowOff>
    </xdr:from>
    <xdr:to>
      <xdr:col>19</xdr:col>
      <xdr:colOff>38100</xdr:colOff>
      <xdr:row>17</xdr:row>
      <xdr:rowOff>152549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162726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78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61724</xdr:rowOff>
    </xdr:from>
    <xdr:to>
      <xdr:col>15</xdr:col>
      <xdr:colOff>101600</xdr:colOff>
      <xdr:row>17</xdr:row>
      <xdr:rowOff>163324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2051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79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109507</xdr:rowOff>
    </xdr:from>
    <xdr:to>
      <xdr:col>29</xdr:col>
      <xdr:colOff>177800</xdr:colOff>
      <xdr:row>18</xdr:row>
      <xdr:rowOff>39657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71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81584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43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129030</xdr:rowOff>
    </xdr:from>
    <xdr:to>
      <xdr:col>26</xdr:col>
      <xdr:colOff>101600</xdr:colOff>
      <xdr:row>18</xdr:row>
      <xdr:rowOff>59180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1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43957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77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156574</xdr:rowOff>
    </xdr:from>
    <xdr:to>
      <xdr:col>22</xdr:col>
      <xdr:colOff>165100</xdr:colOff>
      <xdr:row>18</xdr:row>
      <xdr:rowOff>86724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8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71501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0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124438</xdr:rowOff>
    </xdr:from>
    <xdr:to>
      <xdr:col>19</xdr:col>
      <xdr:colOff>38100</xdr:colOff>
      <xdr:row>18</xdr:row>
      <xdr:rowOff>54588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86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39365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17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139694</xdr:rowOff>
    </xdr:from>
    <xdr:to>
      <xdr:col>15</xdr:col>
      <xdr:colOff>101600</xdr:colOff>
      <xdr:row>18</xdr:row>
      <xdr:rowOff>69844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1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54621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88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208903</xdr:rowOff>
    </xdr:from>
    <xdr:to>
      <xdr:col>29</xdr:col>
      <xdr:colOff>127000</xdr:colOff>
      <xdr:row>37</xdr:row>
      <xdr:rowOff>18466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33453"/>
          <a:ext cx="0" cy="10097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161993</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1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18466</xdr:rowOff>
    </xdr:from>
    <xdr:to>
      <xdr:col>30</xdr:col>
      <xdr:colOff>25400</xdr:colOff>
      <xdr:row>37</xdr:row>
      <xdr:rowOff>18466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1431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123830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7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208903</xdr:rowOff>
    </xdr:from>
    <xdr:to>
      <xdr:col>30</xdr:col>
      <xdr:colOff>25400</xdr:colOff>
      <xdr:row>33</xdr:row>
      <xdr:rowOff>208903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334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75780</xdr:rowOff>
    </xdr:from>
    <xdr:to>
      <xdr:col>29</xdr:col>
      <xdr:colOff>127000</xdr:colOff>
      <xdr:row>35</xdr:row>
      <xdr:rowOff>132231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86130"/>
          <a:ext cx="647700" cy="56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61372</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71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89295</xdr:rowOff>
    </xdr:from>
    <xdr:to>
      <xdr:col>29</xdr:col>
      <xdr:colOff>177800</xdr:colOff>
      <xdr:row>35</xdr:row>
      <xdr:rowOff>190895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699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132231</xdr:rowOff>
    </xdr:from>
    <xdr:to>
      <xdr:col>26</xdr:col>
      <xdr:colOff>50800</xdr:colOff>
      <xdr:row>35</xdr:row>
      <xdr:rowOff>170946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742581"/>
          <a:ext cx="698500" cy="3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104570</xdr:rowOff>
    </xdr:from>
    <xdr:to>
      <xdr:col>26</xdr:col>
      <xdr:colOff>101600</xdr:colOff>
      <xdr:row>35</xdr:row>
      <xdr:rowOff>206170</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714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190947</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01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170946</xdr:rowOff>
    </xdr:from>
    <xdr:to>
      <xdr:col>22</xdr:col>
      <xdr:colOff>114300</xdr:colOff>
      <xdr:row>35</xdr:row>
      <xdr:rowOff>179834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781296"/>
          <a:ext cx="698500" cy="8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123630</xdr:rowOff>
    </xdr:from>
    <xdr:to>
      <xdr:col>22</xdr:col>
      <xdr:colOff>165100</xdr:colOff>
      <xdr:row>35</xdr:row>
      <xdr:rowOff>225230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210007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179834</xdr:rowOff>
    </xdr:from>
    <xdr:to>
      <xdr:col>18</xdr:col>
      <xdr:colOff>177800</xdr:colOff>
      <xdr:row>35</xdr:row>
      <xdr:rowOff>189746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790184"/>
          <a:ext cx="698500" cy="9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145763</xdr:rowOff>
    </xdr:from>
    <xdr:to>
      <xdr:col>19</xdr:col>
      <xdr:colOff>38100</xdr:colOff>
      <xdr:row>35</xdr:row>
      <xdr:rowOff>247363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232140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157033</xdr:rowOff>
    </xdr:from>
    <xdr:to>
      <xdr:col>15</xdr:col>
      <xdr:colOff>101600</xdr:colOff>
      <xdr:row>35</xdr:row>
      <xdr:rowOff>258633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67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243410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5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24980</xdr:rowOff>
    </xdr:from>
    <xdr:to>
      <xdr:col>29</xdr:col>
      <xdr:colOff>177800</xdr:colOff>
      <xdr:row>35</xdr:row>
      <xdr:rowOff>126580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635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212957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81431</xdr:rowOff>
    </xdr:from>
    <xdr:to>
      <xdr:col>26</xdr:col>
      <xdr:colOff>101600</xdr:colOff>
      <xdr:row>35</xdr:row>
      <xdr:rowOff>183031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691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193208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460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120146</xdr:rowOff>
    </xdr:from>
    <xdr:to>
      <xdr:col>22</xdr:col>
      <xdr:colOff>165100</xdr:colOff>
      <xdr:row>35</xdr:row>
      <xdr:rowOff>221746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30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231923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49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129034</xdr:rowOff>
    </xdr:from>
    <xdr:to>
      <xdr:col>19</xdr:col>
      <xdr:colOff>38100</xdr:colOff>
      <xdr:row>35</xdr:row>
      <xdr:rowOff>230634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39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240811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0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138946</xdr:rowOff>
    </xdr:from>
    <xdr:to>
      <xdr:col>15</xdr:col>
      <xdr:colOff>101600</xdr:colOff>
      <xdr:row>35</xdr:row>
      <xdr:rowOff>240546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49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250723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1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98243</xdr:rowOff>
    </xdr:from>
    <xdr:to>
      <xdr:col>24</xdr:col>
      <xdr:colOff>62865</xdr:colOff>
      <xdr:row>37</xdr:row>
      <xdr:rowOff>170746</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41743"/>
          <a:ext cx="1270" cy="127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3123</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1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170746</xdr:rowOff>
    </xdr:from>
    <xdr:to>
      <xdr:col>24</xdr:col>
      <xdr:colOff>152400</xdr:colOff>
      <xdr:row>37</xdr:row>
      <xdr:rowOff>170746</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44920</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98243</xdr:rowOff>
    </xdr:from>
    <xdr:to>
      <xdr:col>24</xdr:col>
      <xdr:colOff>152400</xdr:colOff>
      <xdr:row>30</xdr:row>
      <xdr:rowOff>98243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25739</xdr:rowOff>
    </xdr:from>
    <xdr:to>
      <xdr:col>24</xdr:col>
      <xdr:colOff>63500</xdr:colOff>
      <xdr:row>37</xdr:row>
      <xdr:rowOff>36883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69389"/>
          <a:ext cx="838200" cy="1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67105</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67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44228</xdr:rowOff>
    </xdr:from>
    <xdr:to>
      <xdr:col>24</xdr:col>
      <xdr:colOff>114300</xdr:colOff>
      <xdr:row>36</xdr:row>
      <xdr:rowOff>145828</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1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36883</xdr:rowOff>
    </xdr:from>
    <xdr:to>
      <xdr:col>19</xdr:col>
      <xdr:colOff>177800</xdr:colOff>
      <xdr:row>37</xdr:row>
      <xdr:rowOff>58275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80533"/>
          <a:ext cx="889000" cy="2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51175</xdr:rowOff>
    </xdr:from>
    <xdr:to>
      <xdr:col>20</xdr:col>
      <xdr:colOff>38100</xdr:colOff>
      <xdr:row>36</xdr:row>
      <xdr:rowOff>152775</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169302</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599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18071</xdr:rowOff>
    </xdr:from>
    <xdr:to>
      <xdr:col>15</xdr:col>
      <xdr:colOff>50800</xdr:colOff>
      <xdr:row>37</xdr:row>
      <xdr:rowOff>58275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61721"/>
          <a:ext cx="889000" cy="4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67206</xdr:rowOff>
    </xdr:from>
    <xdr:to>
      <xdr:col>15</xdr:col>
      <xdr:colOff>101600</xdr:colOff>
      <xdr:row>36</xdr:row>
      <xdr:rowOff>168806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13883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1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18071</xdr:rowOff>
    </xdr:from>
    <xdr:to>
      <xdr:col>10</xdr:col>
      <xdr:colOff>114300</xdr:colOff>
      <xdr:row>37</xdr:row>
      <xdr:rowOff>47361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61721"/>
          <a:ext cx="889000" cy="2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81093</xdr:rowOff>
    </xdr:from>
    <xdr:to>
      <xdr:col>10</xdr:col>
      <xdr:colOff>165100</xdr:colOff>
      <xdr:row>37</xdr:row>
      <xdr:rowOff>11243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27770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130722</xdr:rowOff>
    </xdr:from>
    <xdr:to>
      <xdr:col>6</xdr:col>
      <xdr:colOff>38100</xdr:colOff>
      <xdr:row>37</xdr:row>
      <xdr:rowOff>60872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77399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146389</xdr:rowOff>
    </xdr:from>
    <xdr:to>
      <xdr:col>24</xdr:col>
      <xdr:colOff>114300</xdr:colOff>
      <xdr:row>37</xdr:row>
      <xdr:rowOff>76539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124816</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157533</xdr:rowOff>
    </xdr:from>
    <xdr:to>
      <xdr:col>20</xdr:col>
      <xdr:colOff>38100</xdr:colOff>
      <xdr:row>37</xdr:row>
      <xdr:rowOff>87683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2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78810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22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7475</xdr:rowOff>
    </xdr:from>
    <xdr:to>
      <xdr:col>15</xdr:col>
      <xdr:colOff>101600</xdr:colOff>
      <xdr:row>37</xdr:row>
      <xdr:rowOff>109075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100202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138721</xdr:rowOff>
    </xdr:from>
    <xdr:to>
      <xdr:col>10</xdr:col>
      <xdr:colOff>165100</xdr:colOff>
      <xdr:row>37</xdr:row>
      <xdr:rowOff>68871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1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59998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03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168011</xdr:rowOff>
    </xdr:from>
    <xdr:to>
      <xdr:col>6</xdr:col>
      <xdr:colOff>38100</xdr:colOff>
      <xdr:row>37</xdr:row>
      <xdr:rowOff>98161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4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89288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3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143782</xdr:rowOff>
    </xdr:from>
    <xdr:to>
      <xdr:col>24</xdr:col>
      <xdr:colOff>62865</xdr:colOff>
      <xdr:row>58</xdr:row>
      <xdr:rowOff>94226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16282"/>
          <a:ext cx="1270" cy="1322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98053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4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94226</xdr:rowOff>
    </xdr:from>
    <xdr:to>
      <xdr:col>24</xdr:col>
      <xdr:colOff>152400</xdr:colOff>
      <xdr:row>58</xdr:row>
      <xdr:rowOff>94226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8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90459</xdr:rowOff>
    </xdr:from>
    <xdr:ext cx="690189"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491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143782</xdr:rowOff>
    </xdr:from>
    <xdr:to>
      <xdr:col>24</xdr:col>
      <xdr:colOff>152400</xdr:colOff>
      <xdr:row>50</xdr:row>
      <xdr:rowOff>143782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1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76327</xdr:rowOff>
    </xdr:from>
    <xdr:to>
      <xdr:col>24</xdr:col>
      <xdr:colOff>63500</xdr:colOff>
      <xdr:row>57</xdr:row>
      <xdr:rowOff>85906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848977"/>
          <a:ext cx="8382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24317</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25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1440</xdr:rowOff>
    </xdr:from>
    <xdr:to>
      <xdr:col>24</xdr:col>
      <xdr:colOff>114300</xdr:colOff>
      <xdr:row>57</xdr:row>
      <xdr:rowOff>103040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76327</xdr:rowOff>
    </xdr:from>
    <xdr:to>
      <xdr:col>19</xdr:col>
      <xdr:colOff>177800</xdr:colOff>
      <xdr:row>57</xdr:row>
      <xdr:rowOff>79139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48977"/>
          <a:ext cx="8890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5522</xdr:rowOff>
    </xdr:from>
    <xdr:to>
      <xdr:col>20</xdr:col>
      <xdr:colOff>38100</xdr:colOff>
      <xdr:row>57</xdr:row>
      <xdr:rowOff>107122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123649</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79139</xdr:rowOff>
    </xdr:from>
    <xdr:to>
      <xdr:col>15</xdr:col>
      <xdr:colOff>50800</xdr:colOff>
      <xdr:row>57</xdr:row>
      <xdr:rowOff>82810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51789"/>
          <a:ext cx="889000" cy="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39268</xdr:rowOff>
    </xdr:from>
    <xdr:to>
      <xdr:col>15</xdr:col>
      <xdr:colOff>101600</xdr:colOff>
      <xdr:row>57</xdr:row>
      <xdr:rowOff>140868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131995</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82810</xdr:rowOff>
    </xdr:from>
    <xdr:to>
      <xdr:col>10</xdr:col>
      <xdr:colOff>114300</xdr:colOff>
      <xdr:row>57</xdr:row>
      <xdr:rowOff>101247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55460"/>
          <a:ext cx="889000" cy="1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52315</xdr:rowOff>
    </xdr:from>
    <xdr:to>
      <xdr:col>10</xdr:col>
      <xdr:colOff>165100</xdr:colOff>
      <xdr:row>57</xdr:row>
      <xdr:rowOff>153915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145042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57808</xdr:rowOff>
    </xdr:from>
    <xdr:to>
      <xdr:col>6</xdr:col>
      <xdr:colOff>38100</xdr:colOff>
      <xdr:row>57</xdr:row>
      <xdr:rowOff>159408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3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150535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2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35106</xdr:rowOff>
    </xdr:from>
    <xdr:to>
      <xdr:col>24</xdr:col>
      <xdr:colOff>114300</xdr:colOff>
      <xdr:row>57</xdr:row>
      <xdr:rowOff>136706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0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13533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6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25527</xdr:rowOff>
    </xdr:from>
    <xdr:to>
      <xdr:col>20</xdr:col>
      <xdr:colOff>38100</xdr:colOff>
      <xdr:row>57</xdr:row>
      <xdr:rowOff>127127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118254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89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28339</xdr:rowOff>
    </xdr:from>
    <xdr:to>
      <xdr:col>15</xdr:col>
      <xdr:colOff>101600</xdr:colOff>
      <xdr:row>57</xdr:row>
      <xdr:rowOff>129939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0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146466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76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32010</xdr:rowOff>
    </xdr:from>
    <xdr:to>
      <xdr:col>10</xdr:col>
      <xdr:colOff>165100</xdr:colOff>
      <xdr:row>57</xdr:row>
      <xdr:rowOff>133610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0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150137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7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50447</xdr:rowOff>
    </xdr:from>
    <xdr:to>
      <xdr:col>6</xdr:col>
      <xdr:colOff>38100</xdr:colOff>
      <xdr:row>57</xdr:row>
      <xdr:rowOff>152047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2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168574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98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91539</xdr:rowOff>
    </xdr:from>
    <xdr:to>
      <xdr:col>24</xdr:col>
      <xdr:colOff>62865</xdr:colOff>
      <xdr:row>78</xdr:row>
      <xdr:rowOff>137272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435939"/>
          <a:ext cx="1270" cy="1074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141099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14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137272</xdr:rowOff>
    </xdr:from>
    <xdr:to>
      <xdr:col>24</xdr:col>
      <xdr:colOff>152400</xdr:colOff>
      <xdr:row>78</xdr:row>
      <xdr:rowOff>137272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1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38216</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21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91539</xdr:rowOff>
    </xdr:from>
    <xdr:to>
      <xdr:col>24</xdr:col>
      <xdr:colOff>152400</xdr:colOff>
      <xdr:row>72</xdr:row>
      <xdr:rowOff>91539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4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60564</xdr:rowOff>
    </xdr:from>
    <xdr:to>
      <xdr:col>24</xdr:col>
      <xdr:colOff>63500</xdr:colOff>
      <xdr:row>78</xdr:row>
      <xdr:rowOff>6403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62214"/>
          <a:ext cx="838200" cy="11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54909</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6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76482</xdr:rowOff>
    </xdr:from>
    <xdr:to>
      <xdr:col>24</xdr:col>
      <xdr:colOff>114300</xdr:colOff>
      <xdr:row>78</xdr:row>
      <xdr:rowOff>6632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165249</xdr:rowOff>
    </xdr:from>
    <xdr:to>
      <xdr:col>19</xdr:col>
      <xdr:colOff>177800</xdr:colOff>
      <xdr:row>78</xdr:row>
      <xdr:rowOff>6403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66899"/>
          <a:ext cx="889000" cy="1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81663</xdr:rowOff>
    </xdr:from>
    <xdr:to>
      <xdr:col>20</xdr:col>
      <xdr:colOff>38100</xdr:colOff>
      <xdr:row>78</xdr:row>
      <xdr:rowOff>11813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28340</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165249</xdr:rowOff>
    </xdr:from>
    <xdr:to>
      <xdr:col>15</xdr:col>
      <xdr:colOff>50800</xdr:colOff>
      <xdr:row>78</xdr:row>
      <xdr:rowOff>53856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66899"/>
          <a:ext cx="889000" cy="6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92749</xdr:rowOff>
    </xdr:from>
    <xdr:to>
      <xdr:col>15</xdr:col>
      <xdr:colOff>101600</xdr:colOff>
      <xdr:row>78</xdr:row>
      <xdr:rowOff>22899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39426</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83857</xdr:rowOff>
    </xdr:from>
    <xdr:to>
      <xdr:col>10</xdr:col>
      <xdr:colOff>114300</xdr:colOff>
      <xdr:row>78</xdr:row>
      <xdr:rowOff>53856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85507"/>
          <a:ext cx="889000" cy="14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110832</xdr:rowOff>
    </xdr:from>
    <xdr:to>
      <xdr:col>10</xdr:col>
      <xdr:colOff>165100</xdr:colOff>
      <xdr:row>78</xdr:row>
      <xdr:rowOff>40982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57509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146535</xdr:rowOff>
    </xdr:from>
    <xdr:to>
      <xdr:col>6</xdr:col>
      <xdr:colOff>38100</xdr:colOff>
      <xdr:row>78</xdr:row>
      <xdr:rowOff>76685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67812</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44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9764</xdr:rowOff>
    </xdr:from>
    <xdr:to>
      <xdr:col>24</xdr:col>
      <xdr:colOff>114300</xdr:colOff>
      <xdr:row>77</xdr:row>
      <xdr:rowOff>111364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32641</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127053</xdr:rowOff>
    </xdr:from>
    <xdr:to>
      <xdr:col>20</xdr:col>
      <xdr:colOff>38100</xdr:colOff>
      <xdr:row>78</xdr:row>
      <xdr:rowOff>57203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48330</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42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114449</xdr:rowOff>
    </xdr:from>
    <xdr:to>
      <xdr:col>15</xdr:col>
      <xdr:colOff>101600</xdr:colOff>
      <xdr:row>78</xdr:row>
      <xdr:rowOff>44599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1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35726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40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3056</xdr:rowOff>
    </xdr:from>
    <xdr:to>
      <xdr:col>10</xdr:col>
      <xdr:colOff>165100</xdr:colOff>
      <xdr:row>78</xdr:row>
      <xdr:rowOff>104656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7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95783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46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33057</xdr:rowOff>
    </xdr:from>
    <xdr:to>
      <xdr:col>6</xdr:col>
      <xdr:colOff>38100</xdr:colOff>
      <xdr:row>77</xdr:row>
      <xdr:rowOff>134657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151184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00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18520</xdr:rowOff>
    </xdr:from>
    <xdr:to>
      <xdr:col>24</xdr:col>
      <xdr:colOff>62865</xdr:colOff>
      <xdr:row>97</xdr:row>
      <xdr:rowOff>108755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49020"/>
          <a:ext cx="1270" cy="129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112582</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108755</xdr:rowOff>
    </xdr:from>
    <xdr:to>
      <xdr:col>24</xdr:col>
      <xdr:colOff>152400</xdr:colOff>
      <xdr:row>97</xdr:row>
      <xdr:rowOff>108755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3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136647</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2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18520</xdr:rowOff>
    </xdr:from>
    <xdr:to>
      <xdr:col>24</xdr:col>
      <xdr:colOff>152400</xdr:colOff>
      <xdr:row>90</xdr:row>
      <xdr:rowOff>18520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4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152898</xdr:rowOff>
    </xdr:from>
    <xdr:to>
      <xdr:col>24</xdr:col>
      <xdr:colOff>63500</xdr:colOff>
      <xdr:row>96</xdr:row>
      <xdr:rowOff>24012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440648"/>
          <a:ext cx="838200" cy="4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1295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1175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149868</xdr:rowOff>
    </xdr:from>
    <xdr:to>
      <xdr:col>24</xdr:col>
      <xdr:colOff>114300</xdr:colOff>
      <xdr:row>95</xdr:row>
      <xdr:rowOff>80018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85637</xdr:rowOff>
    </xdr:from>
    <xdr:to>
      <xdr:col>19</xdr:col>
      <xdr:colOff>177800</xdr:colOff>
      <xdr:row>96</xdr:row>
      <xdr:rowOff>24012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73387"/>
          <a:ext cx="889000" cy="10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25433</xdr:rowOff>
    </xdr:from>
    <xdr:to>
      <xdr:col>20</xdr:col>
      <xdr:colOff>38100</xdr:colOff>
      <xdr:row>95</xdr:row>
      <xdr:rowOff>127033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143560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85637</xdr:rowOff>
    </xdr:from>
    <xdr:to>
      <xdr:col>15</xdr:col>
      <xdr:colOff>50800</xdr:colOff>
      <xdr:row>96</xdr:row>
      <xdr:rowOff>96228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73387"/>
          <a:ext cx="889000" cy="18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133783</xdr:rowOff>
    </xdr:from>
    <xdr:to>
      <xdr:col>15</xdr:col>
      <xdr:colOff>101600</xdr:colOff>
      <xdr:row>95</xdr:row>
      <xdr:rowOff>63933</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80460</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96228</xdr:rowOff>
    </xdr:from>
    <xdr:to>
      <xdr:col>10</xdr:col>
      <xdr:colOff>114300</xdr:colOff>
      <xdr:row>96</xdr:row>
      <xdr:rowOff>131349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55428"/>
          <a:ext cx="889000" cy="3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133705</xdr:rowOff>
    </xdr:from>
    <xdr:to>
      <xdr:col>10</xdr:col>
      <xdr:colOff>165100</xdr:colOff>
      <xdr:row>96</xdr:row>
      <xdr:rowOff>63855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80382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160643</xdr:rowOff>
    </xdr:from>
    <xdr:to>
      <xdr:col>6</xdr:col>
      <xdr:colOff>38100</xdr:colOff>
      <xdr:row>96</xdr:row>
      <xdr:rowOff>90793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107320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102098</xdr:rowOff>
    </xdr:from>
    <xdr:to>
      <xdr:col>24</xdr:col>
      <xdr:colOff>114300</xdr:colOff>
      <xdr:row>96</xdr:row>
      <xdr:rowOff>32248</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8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80525</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6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144662</xdr:rowOff>
    </xdr:from>
    <xdr:to>
      <xdr:col>20</xdr:col>
      <xdr:colOff>38100</xdr:colOff>
      <xdr:row>96</xdr:row>
      <xdr:rowOff>74812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3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65939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2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34837</xdr:rowOff>
    </xdr:from>
    <xdr:to>
      <xdr:col>15</xdr:col>
      <xdr:colOff>101600</xdr:colOff>
      <xdr:row>95</xdr:row>
      <xdr:rowOff>136437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2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127564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1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45428</xdr:rowOff>
    </xdr:from>
    <xdr:to>
      <xdr:col>10</xdr:col>
      <xdr:colOff>165100</xdr:colOff>
      <xdr:row>96</xdr:row>
      <xdr:rowOff>147028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138155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9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80549</xdr:rowOff>
    </xdr:from>
    <xdr:to>
      <xdr:col>6</xdr:col>
      <xdr:colOff>38100</xdr:colOff>
      <xdr:row>97</xdr:row>
      <xdr:rowOff>10699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3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1826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3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147465</xdr:rowOff>
    </xdr:from>
    <xdr:to>
      <xdr:col>54</xdr:col>
      <xdr:colOff>189865</xdr:colOff>
      <xdr:row>38</xdr:row>
      <xdr:rowOff>31353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462415"/>
          <a:ext cx="1270" cy="1084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35180</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55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31353</xdr:rowOff>
    </xdr:from>
    <xdr:to>
      <xdr:col>55</xdr:col>
      <xdr:colOff>88900</xdr:colOff>
      <xdr:row>38</xdr:row>
      <xdr:rowOff>31353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54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94142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23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147465</xdr:rowOff>
    </xdr:from>
    <xdr:to>
      <xdr:col>55</xdr:col>
      <xdr:colOff>88900</xdr:colOff>
      <xdr:row>31</xdr:row>
      <xdr:rowOff>147465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46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118522</xdr:rowOff>
    </xdr:from>
    <xdr:to>
      <xdr:col>55</xdr:col>
      <xdr:colOff>0</xdr:colOff>
      <xdr:row>37</xdr:row>
      <xdr:rowOff>50714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6290722"/>
          <a:ext cx="838200" cy="10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870</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0016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149443</xdr:rowOff>
    </xdr:from>
    <xdr:to>
      <xdr:col>55</xdr:col>
      <xdr:colOff>50800</xdr:colOff>
      <xdr:row>36</xdr:row>
      <xdr:rowOff>79593</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15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91746</xdr:rowOff>
    </xdr:from>
    <xdr:to>
      <xdr:col>50</xdr:col>
      <xdr:colOff>114300</xdr:colOff>
      <xdr:row>37</xdr:row>
      <xdr:rowOff>50714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263946"/>
          <a:ext cx="889000" cy="13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14757</xdr:rowOff>
    </xdr:from>
    <xdr:to>
      <xdr:col>50</xdr:col>
      <xdr:colOff>165100</xdr:colOff>
      <xdr:row>36</xdr:row>
      <xdr:rowOff>116357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132884</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96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169643</xdr:rowOff>
    </xdr:from>
    <xdr:to>
      <xdr:col>45</xdr:col>
      <xdr:colOff>177800</xdr:colOff>
      <xdr:row>36</xdr:row>
      <xdr:rowOff>91746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6170393"/>
          <a:ext cx="889000" cy="9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55259</xdr:rowOff>
    </xdr:from>
    <xdr:to>
      <xdr:col>46</xdr:col>
      <xdr:colOff>38100</xdr:colOff>
      <xdr:row>36</xdr:row>
      <xdr:rowOff>156859</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147986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32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169643</xdr:rowOff>
    </xdr:from>
    <xdr:to>
      <xdr:col>41</xdr:col>
      <xdr:colOff>50800</xdr:colOff>
      <xdr:row>36</xdr:row>
      <xdr:rowOff>93220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6170393"/>
          <a:ext cx="889000" cy="9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37204</xdr:rowOff>
    </xdr:from>
    <xdr:to>
      <xdr:col>41</xdr:col>
      <xdr:colOff>101600</xdr:colOff>
      <xdr:row>35</xdr:row>
      <xdr:rowOff>138804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155331</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129282</xdr:rowOff>
    </xdr:from>
    <xdr:to>
      <xdr:col>36</xdr:col>
      <xdr:colOff>165100</xdr:colOff>
      <xdr:row>37</xdr:row>
      <xdr:rowOff>59432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50559</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39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67722</xdr:rowOff>
    </xdr:from>
    <xdr:to>
      <xdr:col>55</xdr:col>
      <xdr:colOff>50800</xdr:colOff>
      <xdr:row>36</xdr:row>
      <xdr:rowOff>169322</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23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46149</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21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171364</xdr:rowOff>
    </xdr:from>
    <xdr:to>
      <xdr:col>50</xdr:col>
      <xdr:colOff>165100</xdr:colOff>
      <xdr:row>37</xdr:row>
      <xdr:rowOff>101514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34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92641</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436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40946</xdr:rowOff>
    </xdr:from>
    <xdr:to>
      <xdr:col>46</xdr:col>
      <xdr:colOff>38100</xdr:colOff>
      <xdr:row>36</xdr:row>
      <xdr:rowOff>142546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21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159073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98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118843</xdr:rowOff>
    </xdr:from>
    <xdr:to>
      <xdr:col>41</xdr:col>
      <xdr:colOff>101600</xdr:colOff>
      <xdr:row>36</xdr:row>
      <xdr:rowOff>48993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11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40120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21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42420</xdr:rowOff>
    </xdr:from>
    <xdr:to>
      <xdr:col>36</xdr:col>
      <xdr:colOff>165100</xdr:colOff>
      <xdr:row>36</xdr:row>
      <xdr:rowOff>144020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21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160547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98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75465</xdr:rowOff>
    </xdr:from>
    <xdr:to>
      <xdr:col>54</xdr:col>
      <xdr:colOff>189865</xdr:colOff>
      <xdr:row>59</xdr:row>
      <xdr:rowOff>39693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647965"/>
          <a:ext cx="1270" cy="150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43520</xdr:rowOff>
    </xdr:from>
    <xdr:ext cx="469744"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5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39693</xdr:rowOff>
    </xdr:from>
    <xdr:to>
      <xdr:col>55</xdr:col>
      <xdr:colOff>88900</xdr:colOff>
      <xdr:row>59</xdr:row>
      <xdr:rowOff>39693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5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22142</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4231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75465</xdr:rowOff>
    </xdr:from>
    <xdr:to>
      <xdr:col>55</xdr:col>
      <xdr:colOff>88900</xdr:colOff>
      <xdr:row>50</xdr:row>
      <xdr:rowOff>75465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64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110398</xdr:rowOff>
    </xdr:from>
    <xdr:to>
      <xdr:col>55</xdr:col>
      <xdr:colOff>0</xdr:colOff>
      <xdr:row>58</xdr:row>
      <xdr:rowOff>128972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10054498"/>
          <a:ext cx="8382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134377</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35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111500</xdr:rowOff>
    </xdr:from>
    <xdr:to>
      <xdr:col>55</xdr:col>
      <xdr:colOff>50800</xdr:colOff>
      <xdr:row>58</xdr:row>
      <xdr:rowOff>41650</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158581</xdr:rowOff>
    </xdr:from>
    <xdr:to>
      <xdr:col>50</xdr:col>
      <xdr:colOff>114300</xdr:colOff>
      <xdr:row>58</xdr:row>
      <xdr:rowOff>128972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9931231"/>
          <a:ext cx="889000" cy="14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121471</xdr:rowOff>
    </xdr:from>
    <xdr:to>
      <xdr:col>50</xdr:col>
      <xdr:colOff>165100</xdr:colOff>
      <xdr:row>58</xdr:row>
      <xdr:rowOff>51621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68148</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166208</xdr:rowOff>
    </xdr:from>
    <xdr:to>
      <xdr:col>45</xdr:col>
      <xdr:colOff>177800</xdr:colOff>
      <xdr:row>57</xdr:row>
      <xdr:rowOff>158581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9424508"/>
          <a:ext cx="889000" cy="50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125120</xdr:rowOff>
    </xdr:from>
    <xdr:to>
      <xdr:col>46</xdr:col>
      <xdr:colOff>38100</xdr:colOff>
      <xdr:row>58</xdr:row>
      <xdr:rowOff>55270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46397</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166208</xdr:rowOff>
    </xdr:from>
    <xdr:to>
      <xdr:col>41</xdr:col>
      <xdr:colOff>50800</xdr:colOff>
      <xdr:row>57</xdr:row>
      <xdr:rowOff>40070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9424508"/>
          <a:ext cx="889000" cy="38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107162</xdr:rowOff>
    </xdr:from>
    <xdr:to>
      <xdr:col>41</xdr:col>
      <xdr:colOff>101600</xdr:colOff>
      <xdr:row>58</xdr:row>
      <xdr:rowOff>37312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28439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132049</xdr:rowOff>
    </xdr:from>
    <xdr:to>
      <xdr:col>36</xdr:col>
      <xdr:colOff>165100</xdr:colOff>
      <xdr:row>58</xdr:row>
      <xdr:rowOff>62199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0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53326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999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59598</xdr:rowOff>
    </xdr:from>
    <xdr:to>
      <xdr:col>55</xdr:col>
      <xdr:colOff>50800</xdr:colOff>
      <xdr:row>58</xdr:row>
      <xdr:rowOff>161198</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1000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145975</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91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78172</xdr:rowOff>
    </xdr:from>
    <xdr:to>
      <xdr:col>50</xdr:col>
      <xdr:colOff>165100</xdr:colOff>
      <xdr:row>59</xdr:row>
      <xdr:rowOff>8322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100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170899</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1011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107781</xdr:rowOff>
    </xdr:from>
    <xdr:to>
      <xdr:col>46</xdr:col>
      <xdr:colOff>38100</xdr:colOff>
      <xdr:row>58</xdr:row>
      <xdr:rowOff>37931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88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54458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965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115408</xdr:rowOff>
    </xdr:from>
    <xdr:to>
      <xdr:col>41</xdr:col>
      <xdr:colOff>101600</xdr:colOff>
      <xdr:row>55</xdr:row>
      <xdr:rowOff>45558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37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62085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91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160720</xdr:rowOff>
    </xdr:from>
    <xdr:to>
      <xdr:col>36</xdr:col>
      <xdr:colOff>165100</xdr:colOff>
      <xdr:row>57</xdr:row>
      <xdr:rowOff>90870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76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107397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9537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57513</xdr:rowOff>
    </xdr:from>
    <xdr:to>
      <xdr:col>54</xdr:col>
      <xdr:colOff>189865</xdr:colOff>
      <xdr:row>79</xdr:row>
      <xdr:rowOff>98879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30463"/>
          <a:ext cx="127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4190</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056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57513</xdr:rowOff>
    </xdr:from>
    <xdr:to>
      <xdr:col>55</xdr:col>
      <xdr:colOff>88900</xdr:colOff>
      <xdr:row>71</xdr:row>
      <xdr:rowOff>57513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30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68016</xdr:rowOff>
    </xdr:from>
    <xdr:to>
      <xdr:col>55</xdr:col>
      <xdr:colOff>0</xdr:colOff>
      <xdr:row>79</xdr:row>
      <xdr:rowOff>68270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612566"/>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166082</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67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143205</xdr:rowOff>
    </xdr:from>
    <xdr:to>
      <xdr:col>55</xdr:col>
      <xdr:colOff>50800</xdr:colOff>
      <xdr:row>79</xdr:row>
      <xdr:rowOff>73355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5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170324</xdr:rowOff>
    </xdr:from>
    <xdr:to>
      <xdr:col>50</xdr:col>
      <xdr:colOff>114300</xdr:colOff>
      <xdr:row>79</xdr:row>
      <xdr:rowOff>68270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543424"/>
          <a:ext cx="889000" cy="6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134472</xdr:rowOff>
    </xdr:from>
    <xdr:to>
      <xdr:col>50</xdr:col>
      <xdr:colOff>165100</xdr:colOff>
      <xdr:row>79</xdr:row>
      <xdr:rowOff>64622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50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81149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8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119723</xdr:rowOff>
    </xdr:from>
    <xdr:to>
      <xdr:col>45</xdr:col>
      <xdr:colOff>177800</xdr:colOff>
      <xdr:row>78</xdr:row>
      <xdr:rowOff>170324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149923"/>
          <a:ext cx="889000" cy="39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146106</xdr:rowOff>
    </xdr:from>
    <xdr:to>
      <xdr:col>46</xdr:col>
      <xdr:colOff>38100</xdr:colOff>
      <xdr:row>79</xdr:row>
      <xdr:rowOff>76256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51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67383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61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119723</xdr:rowOff>
    </xdr:from>
    <xdr:to>
      <xdr:col>41</xdr:col>
      <xdr:colOff>50800</xdr:colOff>
      <xdr:row>77</xdr:row>
      <xdr:rowOff>150552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149923"/>
          <a:ext cx="889000" cy="20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132890</xdr:rowOff>
    </xdr:from>
    <xdr:to>
      <xdr:col>41</xdr:col>
      <xdr:colOff>101600</xdr:colOff>
      <xdr:row>79</xdr:row>
      <xdr:rowOff>63040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50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54167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59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135306</xdr:rowOff>
    </xdr:from>
    <xdr:to>
      <xdr:col>36</xdr:col>
      <xdr:colOff>165100</xdr:colOff>
      <xdr:row>79</xdr:row>
      <xdr:rowOff>65456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50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56583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60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17216</xdr:rowOff>
    </xdr:from>
    <xdr:to>
      <xdr:col>55</xdr:col>
      <xdr:colOff>50800</xdr:colOff>
      <xdr:row>79</xdr:row>
      <xdr:rowOff>118816</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121633</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9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17470</xdr:rowOff>
    </xdr:from>
    <xdr:to>
      <xdr:col>50</xdr:col>
      <xdr:colOff>165100</xdr:colOff>
      <xdr:row>79</xdr:row>
      <xdr:rowOff>119070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110197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65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119524</xdr:rowOff>
    </xdr:from>
    <xdr:to>
      <xdr:col>46</xdr:col>
      <xdr:colOff>38100</xdr:colOff>
      <xdr:row>79</xdr:row>
      <xdr:rowOff>49674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66201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26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68923</xdr:rowOff>
    </xdr:from>
    <xdr:to>
      <xdr:col>41</xdr:col>
      <xdr:colOff>101600</xdr:colOff>
      <xdr:row>76</xdr:row>
      <xdr:rowOff>170523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0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15599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61795" y="1287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99752</xdr:rowOff>
    </xdr:from>
    <xdr:to>
      <xdr:col>36</xdr:col>
      <xdr:colOff>165100</xdr:colOff>
      <xdr:row>78</xdr:row>
      <xdr:rowOff>29902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30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46429</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3076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143419</xdr:rowOff>
    </xdr:from>
    <xdr:to>
      <xdr:col>54</xdr:col>
      <xdr:colOff>189865</xdr:colOff>
      <xdr:row>99</xdr:row>
      <xdr:rowOff>98879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573919"/>
          <a:ext cx="1270" cy="1498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90096</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349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143419</xdr:rowOff>
    </xdr:from>
    <xdr:to>
      <xdr:col>55</xdr:col>
      <xdr:colOff>88900</xdr:colOff>
      <xdr:row>90</xdr:row>
      <xdr:rowOff>143419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573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170135</xdr:rowOff>
    </xdr:from>
    <xdr:to>
      <xdr:col>55</xdr:col>
      <xdr:colOff>0</xdr:colOff>
      <xdr:row>99</xdr:row>
      <xdr:rowOff>18607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72235"/>
          <a:ext cx="838200" cy="1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44132</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74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21255</xdr:rowOff>
    </xdr:from>
    <xdr:to>
      <xdr:col>55</xdr:col>
      <xdr:colOff>50800</xdr:colOff>
      <xdr:row>98</xdr:row>
      <xdr:rowOff>122855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8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72329</xdr:rowOff>
    </xdr:from>
    <xdr:to>
      <xdr:col>50</xdr:col>
      <xdr:colOff>114300</xdr:colOff>
      <xdr:row>99</xdr:row>
      <xdr:rowOff>18607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74429"/>
          <a:ext cx="889000" cy="11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44664</xdr:rowOff>
    </xdr:from>
    <xdr:to>
      <xdr:col>50</xdr:col>
      <xdr:colOff>165100</xdr:colOff>
      <xdr:row>98</xdr:row>
      <xdr:rowOff>146264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84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162791</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62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82789</xdr:rowOff>
    </xdr:from>
    <xdr:to>
      <xdr:col>45</xdr:col>
      <xdr:colOff>177800</xdr:colOff>
      <xdr:row>98</xdr:row>
      <xdr:rowOff>72329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541989"/>
          <a:ext cx="889000" cy="33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57206</xdr:rowOff>
    </xdr:from>
    <xdr:to>
      <xdr:col>46</xdr:col>
      <xdr:colOff>38100</xdr:colOff>
      <xdr:row>98</xdr:row>
      <xdr:rowOff>158806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8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149933</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95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82789</xdr:rowOff>
    </xdr:from>
    <xdr:to>
      <xdr:col>41</xdr:col>
      <xdr:colOff>50800</xdr:colOff>
      <xdr:row>98</xdr:row>
      <xdr:rowOff>83911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541989"/>
          <a:ext cx="889000" cy="34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23687</xdr:rowOff>
    </xdr:from>
    <xdr:to>
      <xdr:col>41</xdr:col>
      <xdr:colOff>101600</xdr:colOff>
      <xdr:row>98</xdr:row>
      <xdr:rowOff>125287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82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116414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918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64539</xdr:rowOff>
    </xdr:from>
    <xdr:to>
      <xdr:col>36</xdr:col>
      <xdr:colOff>165100</xdr:colOff>
      <xdr:row>98</xdr:row>
      <xdr:rowOff>166139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86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157266</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959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119335</xdr:rowOff>
    </xdr:from>
    <xdr:to>
      <xdr:col>55</xdr:col>
      <xdr:colOff>50800</xdr:colOff>
      <xdr:row>99</xdr:row>
      <xdr:rowOff>49485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2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34262</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3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139257</xdr:rowOff>
    </xdr:from>
    <xdr:to>
      <xdr:col>50</xdr:col>
      <xdr:colOff>165100</xdr:colOff>
      <xdr:row>99</xdr:row>
      <xdr:rowOff>69407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60534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70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21529</xdr:rowOff>
    </xdr:from>
    <xdr:to>
      <xdr:col>46</xdr:col>
      <xdr:colOff>38100</xdr:colOff>
      <xdr:row>98</xdr:row>
      <xdr:rowOff>123129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2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139656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98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31989</xdr:rowOff>
    </xdr:from>
    <xdr:to>
      <xdr:col>41</xdr:col>
      <xdr:colOff>101600</xdr:colOff>
      <xdr:row>96</xdr:row>
      <xdr:rowOff>133589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49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150116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266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33111</xdr:rowOff>
    </xdr:from>
    <xdr:to>
      <xdr:col>36</xdr:col>
      <xdr:colOff>165100</xdr:colOff>
      <xdr:row>98</xdr:row>
      <xdr:rowOff>134711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151238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61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154162</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97662"/>
          <a:ext cx="1269" cy="1433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66526</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3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100839</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728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154162</xdr:rowOff>
    </xdr:from>
    <xdr:to>
      <xdr:col>86</xdr:col>
      <xdr:colOff>25400</xdr:colOff>
      <xdr:row>30</xdr:row>
      <xdr:rowOff>154162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9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143523</xdr:rowOff>
    </xdr:from>
    <xdr:to>
      <xdr:col>85</xdr:col>
      <xdr:colOff>127000</xdr:colOff>
      <xdr:row>39</xdr:row>
      <xdr:rowOff>41432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8623"/>
          <a:ext cx="838200" cy="6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155425</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99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132548</xdr:rowOff>
    </xdr:from>
    <xdr:to>
      <xdr:col>85</xdr:col>
      <xdr:colOff>177800</xdr:colOff>
      <xdr:row>39</xdr:row>
      <xdr:rowOff>62698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43120</xdr:rowOff>
    </xdr:from>
    <xdr:to>
      <xdr:col>81</xdr:col>
      <xdr:colOff>50800</xdr:colOff>
      <xdr:row>38</xdr:row>
      <xdr:rowOff>143523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86770"/>
          <a:ext cx="889000" cy="27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131738</xdr:rowOff>
    </xdr:from>
    <xdr:to>
      <xdr:col>81</xdr:col>
      <xdr:colOff>101600</xdr:colOff>
      <xdr:row>39</xdr:row>
      <xdr:rowOff>61888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53015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149777</xdr:rowOff>
    </xdr:from>
    <xdr:to>
      <xdr:col>76</xdr:col>
      <xdr:colOff>114300</xdr:colOff>
      <xdr:row>37</xdr:row>
      <xdr:rowOff>43120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321977"/>
          <a:ext cx="889000" cy="6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133103</xdr:rowOff>
    </xdr:from>
    <xdr:to>
      <xdr:col>76</xdr:col>
      <xdr:colOff>165100</xdr:colOff>
      <xdr:row>39</xdr:row>
      <xdr:rowOff>63253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54380</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149777</xdr:rowOff>
    </xdr:from>
    <xdr:to>
      <xdr:col>71</xdr:col>
      <xdr:colOff>177800</xdr:colOff>
      <xdr:row>37</xdr:row>
      <xdr:rowOff>37214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321977"/>
          <a:ext cx="889000" cy="5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135147</xdr:rowOff>
    </xdr:from>
    <xdr:to>
      <xdr:col>72</xdr:col>
      <xdr:colOff>38100</xdr:colOff>
      <xdr:row>39</xdr:row>
      <xdr:rowOff>65297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56424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135829</xdr:rowOff>
    </xdr:from>
    <xdr:to>
      <xdr:col>67</xdr:col>
      <xdr:colOff>101600</xdr:colOff>
      <xdr:row>39</xdr:row>
      <xdr:rowOff>65979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57106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162082</xdr:rowOff>
    </xdr:from>
    <xdr:to>
      <xdr:col>85</xdr:col>
      <xdr:colOff>177800</xdr:colOff>
      <xdr:row>39</xdr:row>
      <xdr:rowOff>92232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110975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2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92723</xdr:rowOff>
    </xdr:from>
    <xdr:to>
      <xdr:col>81</xdr:col>
      <xdr:colOff>101600</xdr:colOff>
      <xdr:row>39</xdr:row>
      <xdr:rowOff>22873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39400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8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163770</xdr:rowOff>
    </xdr:from>
    <xdr:to>
      <xdr:col>76</xdr:col>
      <xdr:colOff>165100</xdr:colOff>
      <xdr:row>37</xdr:row>
      <xdr:rowOff>93920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3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110447</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11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98977</xdr:rowOff>
    </xdr:from>
    <xdr:to>
      <xdr:col>72</xdr:col>
      <xdr:colOff>38100</xdr:colOff>
      <xdr:row>37</xdr:row>
      <xdr:rowOff>29127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27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45654</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046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157864</xdr:rowOff>
    </xdr:from>
    <xdr:to>
      <xdr:col>67</xdr:col>
      <xdr:colOff>101600</xdr:colOff>
      <xdr:row>37</xdr:row>
      <xdr:rowOff>88014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3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104541</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10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115697</xdr:rowOff>
    </xdr:from>
    <xdr:to>
      <xdr:col>85</xdr:col>
      <xdr:colOff>126364</xdr:colOff>
      <xdr:row>59</xdr:row>
      <xdr:rowOff>44450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flipV="1">
          <a:off x="16317595" y="8688197"/>
          <a:ext cx="1269" cy="147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81932</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197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62374</xdr:rowOff>
    </xdr:from>
    <xdr:ext cx="469744"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84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115697</xdr:rowOff>
    </xdr:from>
    <xdr:to>
      <xdr:col>86</xdr:col>
      <xdr:colOff>25400</xdr:colOff>
      <xdr:row>50</xdr:row>
      <xdr:rowOff>115697</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8688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170832</xdr:rowOff>
    </xdr:from>
    <xdr:ext cx="313932"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9434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147955</xdr:rowOff>
    </xdr:from>
    <xdr:to>
      <xdr:col>85</xdr:col>
      <xdr:colOff>177800</xdr:colOff>
      <xdr:row>59</xdr:row>
      <xdr:rowOff>78105</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09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150241</xdr:rowOff>
    </xdr:from>
    <xdr:to>
      <xdr:col>81</xdr:col>
      <xdr:colOff>101600</xdr:colOff>
      <xdr:row>59</xdr:row>
      <xdr:rowOff>80391</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96918</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9869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126382</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70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23823</xdr:rowOff>
    </xdr:from>
    <xdr:to>
      <xdr:col>85</xdr:col>
      <xdr:colOff>126364</xdr:colOff>
      <xdr:row>78</xdr:row>
      <xdr:rowOff>151482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96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155309</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2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151482</xdr:rowOff>
    </xdr:from>
    <xdr:to>
      <xdr:col>86</xdr:col>
      <xdr:colOff>25400</xdr:colOff>
      <xdr:row>78</xdr:row>
      <xdr:rowOff>151482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24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141950</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7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23823</xdr:rowOff>
    </xdr:from>
    <xdr:to>
      <xdr:col>86</xdr:col>
      <xdr:colOff>25400</xdr:colOff>
      <xdr:row>71</xdr:row>
      <xdr:rowOff>23823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9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54319</xdr:rowOff>
    </xdr:from>
    <xdr:to>
      <xdr:col>85</xdr:col>
      <xdr:colOff>127000</xdr:colOff>
      <xdr:row>77</xdr:row>
      <xdr:rowOff>91312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55969"/>
          <a:ext cx="838200" cy="3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157456</xdr:rowOff>
    </xdr:from>
    <xdr:ext cx="599010"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187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7579</xdr:rowOff>
    </xdr:from>
    <xdr:to>
      <xdr:col>85</xdr:col>
      <xdr:colOff>177800</xdr:colOff>
      <xdr:row>77</xdr:row>
      <xdr:rowOff>109179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91312</xdr:rowOff>
    </xdr:from>
    <xdr:to>
      <xdr:col>81</xdr:col>
      <xdr:colOff>50800</xdr:colOff>
      <xdr:row>77</xdr:row>
      <xdr:rowOff>110265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92962"/>
          <a:ext cx="889000" cy="1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10638</xdr:rowOff>
    </xdr:from>
    <xdr:to>
      <xdr:col>81</xdr:col>
      <xdr:colOff>101600</xdr:colOff>
      <xdr:row>77</xdr:row>
      <xdr:rowOff>112238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128765</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181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108866</xdr:rowOff>
    </xdr:from>
    <xdr:to>
      <xdr:col>76</xdr:col>
      <xdr:colOff>114300</xdr:colOff>
      <xdr:row>77</xdr:row>
      <xdr:rowOff>110265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310516"/>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36632</xdr:rowOff>
    </xdr:from>
    <xdr:to>
      <xdr:col>76</xdr:col>
      <xdr:colOff>165100</xdr:colOff>
      <xdr:row>77</xdr:row>
      <xdr:rowOff>138232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154759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292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108866</xdr:rowOff>
    </xdr:from>
    <xdr:to>
      <xdr:col>71</xdr:col>
      <xdr:colOff>177800</xdr:colOff>
      <xdr:row>77</xdr:row>
      <xdr:rowOff>113326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10516"/>
          <a:ext cx="88900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50507</xdr:rowOff>
    </xdr:from>
    <xdr:to>
      <xdr:col>72</xdr:col>
      <xdr:colOff>38100</xdr:colOff>
      <xdr:row>77</xdr:row>
      <xdr:rowOff>152107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168634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58962</xdr:rowOff>
    </xdr:from>
    <xdr:to>
      <xdr:col>67</xdr:col>
      <xdr:colOff>101600</xdr:colOff>
      <xdr:row>77</xdr:row>
      <xdr:rowOff>160562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5639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3519</xdr:rowOff>
    </xdr:from>
    <xdr:to>
      <xdr:col>85</xdr:col>
      <xdr:colOff>177800</xdr:colOff>
      <xdr:row>77</xdr:row>
      <xdr:rowOff>105119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0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26396</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5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40512</xdr:rowOff>
    </xdr:from>
    <xdr:to>
      <xdr:col>81</xdr:col>
      <xdr:colOff>101600</xdr:colOff>
      <xdr:row>77</xdr:row>
      <xdr:rowOff>142112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4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133239</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3334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59465</xdr:rowOff>
    </xdr:from>
    <xdr:to>
      <xdr:col>76</xdr:col>
      <xdr:colOff>165100</xdr:colOff>
      <xdr:row>77</xdr:row>
      <xdr:rowOff>161065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6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152192</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335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58066</xdr:rowOff>
    </xdr:from>
    <xdr:to>
      <xdr:col>72</xdr:col>
      <xdr:colOff>38100</xdr:colOff>
      <xdr:row>77</xdr:row>
      <xdr:rowOff>159666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5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150793</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3795" y="1335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62526</xdr:rowOff>
    </xdr:from>
    <xdr:to>
      <xdr:col>67</xdr:col>
      <xdr:colOff>101600</xdr:colOff>
      <xdr:row>77</xdr:row>
      <xdr:rowOff>164126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155253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14795" y="1335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94707</xdr:rowOff>
    </xdr:from>
    <xdr:to>
      <xdr:col>85</xdr:col>
      <xdr:colOff>126364</xdr:colOff>
      <xdr:row>99</xdr:row>
      <xdr:rowOff>35886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25207"/>
          <a:ext cx="1269" cy="14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39713</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35886</xdr:rowOff>
    </xdr:from>
    <xdr:to>
      <xdr:col>86</xdr:col>
      <xdr:colOff>25400</xdr:colOff>
      <xdr:row>99</xdr:row>
      <xdr:rowOff>35886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41384</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004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94707</xdr:rowOff>
    </xdr:from>
    <xdr:to>
      <xdr:col>86</xdr:col>
      <xdr:colOff>25400</xdr:colOff>
      <xdr:row>90</xdr:row>
      <xdr:rowOff>94707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2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41833</xdr:rowOff>
    </xdr:from>
    <xdr:to>
      <xdr:col>85</xdr:col>
      <xdr:colOff>127000</xdr:colOff>
      <xdr:row>97</xdr:row>
      <xdr:rowOff>100783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72483"/>
          <a:ext cx="838200" cy="5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1517</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8036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23090</xdr:rowOff>
    </xdr:from>
    <xdr:to>
      <xdr:col>85</xdr:col>
      <xdr:colOff>177800</xdr:colOff>
      <xdr:row>98</xdr:row>
      <xdr:rowOff>124690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8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41833</xdr:rowOff>
    </xdr:from>
    <xdr:to>
      <xdr:col>81</xdr:col>
      <xdr:colOff>50800</xdr:colOff>
      <xdr:row>98</xdr:row>
      <xdr:rowOff>13419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72483"/>
          <a:ext cx="889000" cy="14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14570</xdr:rowOff>
    </xdr:from>
    <xdr:to>
      <xdr:col>81</xdr:col>
      <xdr:colOff>101600</xdr:colOff>
      <xdr:row>98</xdr:row>
      <xdr:rowOff>116170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81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107297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90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13419</xdr:rowOff>
    </xdr:from>
    <xdr:to>
      <xdr:col>76</xdr:col>
      <xdr:colOff>114300</xdr:colOff>
      <xdr:row>98</xdr:row>
      <xdr:rowOff>69228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15519"/>
          <a:ext cx="889000" cy="5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167599</xdr:rowOff>
    </xdr:from>
    <xdr:to>
      <xdr:col>76</xdr:col>
      <xdr:colOff>165100</xdr:colOff>
      <xdr:row>98</xdr:row>
      <xdr:rowOff>97749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88876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9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22101</xdr:rowOff>
    </xdr:from>
    <xdr:to>
      <xdr:col>71</xdr:col>
      <xdr:colOff>177800</xdr:colOff>
      <xdr:row>98</xdr:row>
      <xdr:rowOff>69228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24201"/>
          <a:ext cx="889000" cy="4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62912</xdr:rowOff>
    </xdr:from>
    <xdr:to>
      <xdr:col>72</xdr:col>
      <xdr:colOff>38100</xdr:colOff>
      <xdr:row>98</xdr:row>
      <xdr:rowOff>164512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8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155639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95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79389</xdr:rowOff>
    </xdr:from>
    <xdr:to>
      <xdr:col>67</xdr:col>
      <xdr:colOff>101600</xdr:colOff>
      <xdr:row>99</xdr:row>
      <xdr:rowOff>9539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8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666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49983</xdr:rowOff>
    </xdr:from>
    <xdr:to>
      <xdr:col>85</xdr:col>
      <xdr:colOff>177800</xdr:colOff>
      <xdr:row>97</xdr:row>
      <xdr:rowOff>151583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72860</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32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162483</xdr:rowOff>
    </xdr:from>
    <xdr:to>
      <xdr:col>81</xdr:col>
      <xdr:colOff>101600</xdr:colOff>
      <xdr:row>97</xdr:row>
      <xdr:rowOff>92633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2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109160</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39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134069</xdr:rowOff>
    </xdr:from>
    <xdr:to>
      <xdr:col>76</xdr:col>
      <xdr:colOff>165100</xdr:colOff>
      <xdr:row>98</xdr:row>
      <xdr:rowOff>64219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80746</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3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18428</xdr:rowOff>
    </xdr:from>
    <xdr:to>
      <xdr:col>72</xdr:col>
      <xdr:colOff>38100</xdr:colOff>
      <xdr:row>98</xdr:row>
      <xdr:rowOff>120028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136555</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9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142751</xdr:rowOff>
    </xdr:from>
    <xdr:to>
      <xdr:col>67</xdr:col>
      <xdr:colOff>101600</xdr:colOff>
      <xdr:row>98</xdr:row>
      <xdr:rowOff>72901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89428</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4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145339</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60289"/>
          <a:ext cx="1269" cy="127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92016</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23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145339</xdr:rowOff>
    </xdr:from>
    <xdr:to>
      <xdr:col>116</xdr:col>
      <xdr:colOff>152400</xdr:colOff>
      <xdr:row>31</xdr:row>
      <xdr:rowOff>145339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6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119492</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63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96615</xdr:rowOff>
    </xdr:from>
    <xdr:to>
      <xdr:col>116</xdr:col>
      <xdr:colOff>114300</xdr:colOff>
      <xdr:row>39</xdr:row>
      <xdr:rowOff>26765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61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112599</xdr:rowOff>
    </xdr:from>
    <xdr:to>
      <xdr:col>112</xdr:col>
      <xdr:colOff>38100</xdr:colOff>
      <xdr:row>39</xdr:row>
      <xdr:rowOff>42749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627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59275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14027</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00577"/>
          <a:ext cx="889000" cy="3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117475</xdr:rowOff>
    </xdr:from>
    <xdr:to>
      <xdr:col>107</xdr:col>
      <xdr:colOff>101600</xdr:colOff>
      <xdr:row>39</xdr:row>
      <xdr:rowOff>47625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64152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40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14027</xdr:rowOff>
    </xdr:from>
    <xdr:to>
      <xdr:col>102</xdr:col>
      <xdr:colOff>114300</xdr:colOff>
      <xdr:row>39</xdr:row>
      <xdr:rowOff>40849</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700577"/>
          <a:ext cx="889000" cy="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117684</xdr:rowOff>
    </xdr:from>
    <xdr:to>
      <xdr:col>102</xdr:col>
      <xdr:colOff>165100</xdr:colOff>
      <xdr:row>39</xdr:row>
      <xdr:rowOff>47834</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63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64362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144621</xdr:rowOff>
    </xdr:from>
    <xdr:to>
      <xdr:col>98</xdr:col>
      <xdr:colOff>38100</xdr:colOff>
      <xdr:row>39</xdr:row>
      <xdr:rowOff>74771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6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91298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3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134677</xdr:rowOff>
    </xdr:from>
    <xdr:to>
      <xdr:col>102</xdr:col>
      <xdr:colOff>165100</xdr:colOff>
      <xdr:row>39</xdr:row>
      <xdr:rowOff>64827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4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55954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74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161499</xdr:rowOff>
    </xdr:from>
    <xdr:to>
      <xdr:col>98</xdr:col>
      <xdr:colOff>38100</xdr:colOff>
      <xdr:row>39</xdr:row>
      <xdr:rowOff>91649</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7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82776</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76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106032</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78532"/>
          <a:ext cx="1269" cy="1405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52709</xdr:rowOff>
    </xdr:from>
    <xdr:ext cx="599010"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5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106032</xdr:rowOff>
    </xdr:from>
    <xdr:to>
      <xdr:col>116</xdr:col>
      <xdr:colOff>152400</xdr:colOff>
      <xdr:row>50</xdr:row>
      <xdr:rowOff>106032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7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106032</xdr:rowOff>
    </xdr:from>
    <xdr:to>
      <xdr:col>116</xdr:col>
      <xdr:colOff>63500</xdr:colOff>
      <xdr:row>57</xdr:row>
      <xdr:rowOff>164115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8678532"/>
          <a:ext cx="838200" cy="125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168551</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41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18674</xdr:rowOff>
    </xdr:from>
    <xdr:to>
      <xdr:col>116</xdr:col>
      <xdr:colOff>114300</xdr:colOff>
      <xdr:row>58</xdr:row>
      <xdr:rowOff>120274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6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15296</xdr:rowOff>
    </xdr:from>
    <xdr:to>
      <xdr:col>111</xdr:col>
      <xdr:colOff>177800</xdr:colOff>
      <xdr:row>57</xdr:row>
      <xdr:rowOff>164115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787946"/>
          <a:ext cx="889000" cy="1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15912</xdr:rowOff>
    </xdr:from>
    <xdr:to>
      <xdr:col>112</xdr:col>
      <xdr:colOff>38100</xdr:colOff>
      <xdr:row>58</xdr:row>
      <xdr:rowOff>117512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6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108639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15296</xdr:rowOff>
    </xdr:from>
    <xdr:to>
      <xdr:col>107</xdr:col>
      <xdr:colOff>50800</xdr:colOff>
      <xdr:row>57</xdr:row>
      <xdr:rowOff>111646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9787946"/>
          <a:ext cx="889000" cy="9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16013</xdr:rowOff>
    </xdr:from>
    <xdr:to>
      <xdr:col>107</xdr:col>
      <xdr:colOff>101600</xdr:colOff>
      <xdr:row>58</xdr:row>
      <xdr:rowOff>117613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6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108740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98552</xdr:rowOff>
    </xdr:from>
    <xdr:to>
      <xdr:col>102</xdr:col>
      <xdr:colOff>114300</xdr:colOff>
      <xdr:row>57</xdr:row>
      <xdr:rowOff>111646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9871202"/>
          <a:ext cx="889000" cy="1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14459</xdr:rowOff>
    </xdr:from>
    <xdr:to>
      <xdr:col>102</xdr:col>
      <xdr:colOff>165100</xdr:colOff>
      <xdr:row>58</xdr:row>
      <xdr:rowOff>116059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5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107186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5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15839</xdr:rowOff>
    </xdr:from>
    <xdr:to>
      <xdr:col>98</xdr:col>
      <xdr:colOff>38100</xdr:colOff>
      <xdr:row>58</xdr:row>
      <xdr:rowOff>117439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5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108566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5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55232</xdr:rowOff>
    </xdr:from>
    <xdr:to>
      <xdr:col>116</xdr:col>
      <xdr:colOff>114300</xdr:colOff>
      <xdr:row>50</xdr:row>
      <xdr:rowOff>156832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862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8259</xdr:rowOff>
    </xdr:from>
    <xdr:ext cx="599010"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8580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113315</xdr:rowOff>
    </xdr:from>
    <xdr:to>
      <xdr:col>112</xdr:col>
      <xdr:colOff>38100</xdr:colOff>
      <xdr:row>58</xdr:row>
      <xdr:rowOff>43465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88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59992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56111" y="966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135946</xdr:rowOff>
    </xdr:from>
    <xdr:to>
      <xdr:col>107</xdr:col>
      <xdr:colOff>101600</xdr:colOff>
      <xdr:row>57</xdr:row>
      <xdr:rowOff>66096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73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82623</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67111" y="951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60846</xdr:rowOff>
    </xdr:from>
    <xdr:to>
      <xdr:col>102</xdr:col>
      <xdr:colOff>165100</xdr:colOff>
      <xdr:row>57</xdr:row>
      <xdr:rowOff>162446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83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7523</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278111" y="96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47752</xdr:rowOff>
    </xdr:from>
    <xdr:to>
      <xdr:col>98</xdr:col>
      <xdr:colOff>38100</xdr:colOff>
      <xdr:row>57</xdr:row>
      <xdr:rowOff>149352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2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165879</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389111" y="959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124921</xdr:rowOff>
    </xdr:from>
    <xdr:to>
      <xdr:col>116</xdr:col>
      <xdr:colOff>62864</xdr:colOff>
      <xdr:row>78</xdr:row>
      <xdr:rowOff>120731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97871"/>
          <a:ext cx="1269" cy="1195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124558</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9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120731</xdr:rowOff>
    </xdr:from>
    <xdr:to>
      <xdr:col>116</xdr:col>
      <xdr:colOff>152400</xdr:colOff>
      <xdr:row>78</xdr:row>
      <xdr:rowOff>120731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9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71598</xdr:rowOff>
    </xdr:from>
    <xdr:ext cx="599010"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07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124921</xdr:rowOff>
    </xdr:from>
    <xdr:to>
      <xdr:col>116</xdr:col>
      <xdr:colOff>152400</xdr:colOff>
      <xdr:row>71</xdr:row>
      <xdr:rowOff>124921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122620</xdr:rowOff>
    </xdr:from>
    <xdr:to>
      <xdr:col>116</xdr:col>
      <xdr:colOff>63500</xdr:colOff>
      <xdr:row>77</xdr:row>
      <xdr:rowOff>18256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52820"/>
          <a:ext cx="838200" cy="6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57718</xdr:rowOff>
    </xdr:from>
    <xdr:ext cx="599010"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879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79291</xdr:rowOff>
    </xdr:from>
    <xdr:to>
      <xdr:col>116</xdr:col>
      <xdr:colOff>114300</xdr:colOff>
      <xdr:row>77</xdr:row>
      <xdr:rowOff>9441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10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18256</xdr:rowOff>
    </xdr:from>
    <xdr:to>
      <xdr:col>111</xdr:col>
      <xdr:colOff>177800</xdr:colOff>
      <xdr:row>77</xdr:row>
      <xdr:rowOff>39711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219906"/>
          <a:ext cx="889000" cy="2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60644</xdr:rowOff>
    </xdr:from>
    <xdr:to>
      <xdr:col>112</xdr:col>
      <xdr:colOff>38100</xdr:colOff>
      <xdr:row>76</xdr:row>
      <xdr:rowOff>162244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7322</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86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23099</xdr:rowOff>
    </xdr:from>
    <xdr:to>
      <xdr:col>107</xdr:col>
      <xdr:colOff>50800</xdr:colOff>
      <xdr:row>77</xdr:row>
      <xdr:rowOff>39711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224749"/>
          <a:ext cx="8890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81704</xdr:rowOff>
    </xdr:from>
    <xdr:to>
      <xdr:col>107</xdr:col>
      <xdr:colOff>101600</xdr:colOff>
      <xdr:row>77</xdr:row>
      <xdr:rowOff>11854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28380</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34795" y="1288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23099</xdr:rowOff>
    </xdr:from>
    <xdr:to>
      <xdr:col>102</xdr:col>
      <xdr:colOff>114300</xdr:colOff>
      <xdr:row>77</xdr:row>
      <xdr:rowOff>31271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24749"/>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79744</xdr:rowOff>
    </xdr:from>
    <xdr:to>
      <xdr:col>102</xdr:col>
      <xdr:colOff>165100</xdr:colOff>
      <xdr:row>77</xdr:row>
      <xdr:rowOff>9894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26422</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87517</xdr:rowOff>
    </xdr:from>
    <xdr:to>
      <xdr:col>98</xdr:col>
      <xdr:colOff>38100</xdr:colOff>
      <xdr:row>77</xdr:row>
      <xdr:rowOff>17667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34194</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71820</xdr:rowOff>
    </xdr:from>
    <xdr:to>
      <xdr:col>116</xdr:col>
      <xdr:colOff>114300</xdr:colOff>
      <xdr:row>77</xdr:row>
      <xdr:rowOff>1970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1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94697</xdr:rowOff>
    </xdr:from>
    <xdr:ext cx="599010"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95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138906</xdr:rowOff>
    </xdr:from>
    <xdr:to>
      <xdr:col>112</xdr:col>
      <xdr:colOff>38100</xdr:colOff>
      <xdr:row>77</xdr:row>
      <xdr:rowOff>69056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60183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6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160361</xdr:rowOff>
    </xdr:from>
    <xdr:to>
      <xdr:col>107</xdr:col>
      <xdr:colOff>101600</xdr:colOff>
      <xdr:row>77</xdr:row>
      <xdr:rowOff>90511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9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81638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8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143749</xdr:rowOff>
    </xdr:from>
    <xdr:to>
      <xdr:col>102</xdr:col>
      <xdr:colOff>165100</xdr:colOff>
      <xdr:row>77</xdr:row>
      <xdr:rowOff>73899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65026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6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151921</xdr:rowOff>
    </xdr:from>
    <xdr:to>
      <xdr:col>98</xdr:col>
      <xdr:colOff>38100</xdr:colOff>
      <xdr:row>77</xdr:row>
      <xdr:rowOff>82071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8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73198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7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類似団体平均に比べて、維持補修費、公債費、積立金、貸付金が多額となっている。</a:t>
          </a:r>
        </a:p>
        <a:p>
          <a:r>
            <a:rPr kumimoji="1" lang="ja-JP" altLang="en-US" sz="1300">
              <a:latin typeface="ＭＳ Ｐゴシック" panose="020B0600070205080204" pitchFamily="50" charset="-128"/>
              <a:ea typeface="ＭＳ Ｐゴシック" panose="020B0600070205080204" pitchFamily="50" charset="-128"/>
            </a:rPr>
            <a:t>　維持補修費においては、大雪の影響により道路除排雪業務に係る委託料が増加したものである。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公債費においては、過去の大規模投資により発行した地方債の元金償還の開始によるものである。</a:t>
          </a:r>
        </a:p>
        <a:p>
          <a:r>
            <a:rPr kumimoji="1" lang="ja-JP" altLang="en-US" sz="1300">
              <a:latin typeface="ＭＳ Ｐゴシック" panose="020B0600070205080204" pitchFamily="50" charset="-128"/>
              <a:ea typeface="ＭＳ Ｐゴシック" panose="020B0600070205080204" pitchFamily="50" charset="-128"/>
            </a:rPr>
            <a:t>　積立金においては、財政調整基金から特定目的基金への積み替えを実施したことにより、増加したものである。</a:t>
          </a:r>
        </a:p>
        <a:p>
          <a:r>
            <a:rPr kumimoji="1" lang="ja-JP" altLang="en-US" sz="1300">
              <a:latin typeface="ＭＳ Ｐゴシック" panose="020B0600070205080204" pitchFamily="50" charset="-128"/>
              <a:ea typeface="ＭＳ Ｐゴシック" panose="020B0600070205080204" pitchFamily="50" charset="-128"/>
            </a:rPr>
            <a:t>　貸付金においては、第三セクターへの長期貸付の実施によるものである。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85503</xdr:rowOff>
    </xdr:from>
    <xdr:to>
      <xdr:col>24</xdr:col>
      <xdr:colOff>62865</xdr:colOff>
      <xdr:row>38</xdr:row>
      <xdr:rowOff>45345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29003"/>
          <a:ext cx="1270" cy="1331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49172</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45345</xdr:rowOff>
    </xdr:from>
    <xdr:to>
      <xdr:col>24</xdr:col>
      <xdr:colOff>152400</xdr:colOff>
      <xdr:row>38</xdr:row>
      <xdr:rowOff>45345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6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32180</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0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85503</xdr:rowOff>
    </xdr:from>
    <xdr:to>
      <xdr:col>24</xdr:col>
      <xdr:colOff>152400</xdr:colOff>
      <xdr:row>30</xdr:row>
      <xdr:rowOff>85503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29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81445</xdr:rowOff>
    </xdr:from>
    <xdr:to>
      <xdr:col>24</xdr:col>
      <xdr:colOff>63500</xdr:colOff>
      <xdr:row>37</xdr:row>
      <xdr:rowOff>86093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25095"/>
          <a:ext cx="8382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11250</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8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159823</xdr:rowOff>
    </xdr:from>
    <xdr:to>
      <xdr:col>24</xdr:col>
      <xdr:colOff>114300</xdr:colOff>
      <xdr:row>37</xdr:row>
      <xdr:rowOff>89973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86093</xdr:rowOff>
    </xdr:from>
    <xdr:to>
      <xdr:col>19</xdr:col>
      <xdr:colOff>177800</xdr:colOff>
      <xdr:row>37</xdr:row>
      <xdr:rowOff>95009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29743"/>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164967</xdr:rowOff>
    </xdr:from>
    <xdr:to>
      <xdr:col>20</xdr:col>
      <xdr:colOff>38100</xdr:colOff>
      <xdr:row>37</xdr:row>
      <xdr:rowOff>95117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111644</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95009</xdr:rowOff>
    </xdr:from>
    <xdr:to>
      <xdr:col>15</xdr:col>
      <xdr:colOff>50800</xdr:colOff>
      <xdr:row>37</xdr:row>
      <xdr:rowOff>95199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38659"/>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7290</xdr:rowOff>
    </xdr:from>
    <xdr:to>
      <xdr:col>15</xdr:col>
      <xdr:colOff>101600</xdr:colOff>
      <xdr:row>37</xdr:row>
      <xdr:rowOff>108890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125417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95199</xdr:rowOff>
    </xdr:from>
    <xdr:to>
      <xdr:col>10</xdr:col>
      <xdr:colOff>114300</xdr:colOff>
      <xdr:row>37</xdr:row>
      <xdr:rowOff>109106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38849"/>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9461</xdr:rowOff>
    </xdr:from>
    <xdr:to>
      <xdr:col>10</xdr:col>
      <xdr:colOff>165100</xdr:colOff>
      <xdr:row>37</xdr:row>
      <xdr:rowOff>111061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127588</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170129</xdr:rowOff>
    </xdr:from>
    <xdr:to>
      <xdr:col>6</xdr:col>
      <xdr:colOff>38100</xdr:colOff>
      <xdr:row>37</xdr:row>
      <xdr:rowOff>100279</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116806</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1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30645</xdr:rowOff>
    </xdr:from>
    <xdr:to>
      <xdr:col>24</xdr:col>
      <xdr:colOff>114300</xdr:colOff>
      <xdr:row>37</xdr:row>
      <xdr:rowOff>132245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9072</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5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35293</xdr:rowOff>
    </xdr:from>
    <xdr:to>
      <xdr:col>20</xdr:col>
      <xdr:colOff>38100</xdr:colOff>
      <xdr:row>37</xdr:row>
      <xdr:rowOff>136893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7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128020</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7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44209</xdr:rowOff>
    </xdr:from>
    <xdr:to>
      <xdr:col>15</xdr:col>
      <xdr:colOff>101600</xdr:colOff>
      <xdr:row>37</xdr:row>
      <xdr:rowOff>145809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136936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8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44399</xdr:rowOff>
    </xdr:from>
    <xdr:to>
      <xdr:col>10</xdr:col>
      <xdr:colOff>165100</xdr:colOff>
      <xdr:row>37</xdr:row>
      <xdr:rowOff>145999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137126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58306</xdr:rowOff>
    </xdr:from>
    <xdr:to>
      <xdr:col>6</xdr:col>
      <xdr:colOff>38100</xdr:colOff>
      <xdr:row>37</xdr:row>
      <xdr:rowOff>159906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151033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9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54627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総務費グラフ枠">
          <a:extLst>
            <a:ext uri="{FF2B5EF4-FFF2-40B4-BE49-F238E27FC236}">
              <a16:creationId xmlns:a16="http://schemas.microsoft.com/office/drawing/2014/main" id="{00000000-0008-0000-07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7341</xdr:rowOff>
    </xdr:from>
    <xdr:to>
      <xdr:col>24</xdr:col>
      <xdr:colOff>62865</xdr:colOff>
      <xdr:row>57</xdr:row>
      <xdr:rowOff>123270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flipV="1">
          <a:off x="4633595" y="8751291"/>
          <a:ext cx="1270" cy="1144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127097</xdr:rowOff>
    </xdr:from>
    <xdr:ext cx="599010" cy="259045"/>
    <xdr:sp macro="" textlink="">
      <xdr:nvSpPr>
        <xdr:cNvPr id="109" name="総務費最小値テキスト">
          <a:extLst>
            <a:ext uri="{FF2B5EF4-FFF2-40B4-BE49-F238E27FC236}">
              <a16:creationId xmlns:a16="http://schemas.microsoft.com/office/drawing/2014/main" id="{00000000-0008-0000-0700-00006D000000}"/>
            </a:ext>
          </a:extLst>
        </xdr:cNvPr>
        <xdr:cNvSpPr txBox="1"/>
      </xdr:nvSpPr>
      <xdr:spPr>
        <a:xfrm>
          <a:off x="4686300" y="989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123270</xdr:rowOff>
    </xdr:from>
    <xdr:to>
      <xdr:col>24</xdr:col>
      <xdr:colOff>152400</xdr:colOff>
      <xdr:row>57</xdr:row>
      <xdr:rowOff>123270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4546600" y="989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125468</xdr:rowOff>
    </xdr:from>
    <xdr:ext cx="690189" cy="259045"/>
    <xdr:sp macro="" textlink="">
      <xdr:nvSpPr>
        <xdr:cNvPr id="111" name="総務費最大値テキスト">
          <a:extLst>
            <a:ext uri="{FF2B5EF4-FFF2-40B4-BE49-F238E27FC236}">
              <a16:creationId xmlns:a16="http://schemas.microsoft.com/office/drawing/2014/main" id="{00000000-0008-0000-0700-00006F000000}"/>
            </a:ext>
          </a:extLst>
        </xdr:cNvPr>
        <xdr:cNvSpPr txBox="1"/>
      </xdr:nvSpPr>
      <xdr:spPr>
        <a:xfrm>
          <a:off x="4686300" y="85265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2,131,600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7341</xdr:rowOff>
    </xdr:from>
    <xdr:to>
      <xdr:col>24</xdr:col>
      <xdr:colOff>152400</xdr:colOff>
      <xdr:row>51</xdr:row>
      <xdr:rowOff>7341</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875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89624</xdr:rowOff>
    </xdr:from>
    <xdr:to>
      <xdr:col>24</xdr:col>
      <xdr:colOff>63500</xdr:colOff>
      <xdr:row>56</xdr:row>
      <xdr:rowOff>110996</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3797300" y="9690824"/>
          <a:ext cx="8382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90219</xdr:rowOff>
    </xdr:from>
    <xdr:ext cx="599010" cy="259045"/>
    <xdr:sp macro="" textlink="">
      <xdr:nvSpPr>
        <xdr:cNvPr id="114" name="総務費平均値テキスト">
          <a:extLst>
            <a:ext uri="{FF2B5EF4-FFF2-40B4-BE49-F238E27FC236}">
              <a16:creationId xmlns:a16="http://schemas.microsoft.com/office/drawing/2014/main" id="{00000000-0008-0000-0700-000072000000}"/>
            </a:ext>
          </a:extLst>
        </xdr:cNvPr>
        <xdr:cNvSpPr txBox="1"/>
      </xdr:nvSpPr>
      <xdr:spPr>
        <a:xfrm>
          <a:off x="4686300" y="9691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111792</xdr:rowOff>
    </xdr:from>
    <xdr:to>
      <xdr:col>24</xdr:col>
      <xdr:colOff>114300</xdr:colOff>
      <xdr:row>57</xdr:row>
      <xdr:rowOff>41942</xdr:rowOff>
    </xdr:to>
    <xdr:sp macro="" textlink="">
      <xdr:nvSpPr>
        <xdr:cNvPr id="115" name="フローチャート: 判断 114">
          <a:extLst>
            <a:ext uri="{FF2B5EF4-FFF2-40B4-BE49-F238E27FC236}">
              <a16:creationId xmlns:a16="http://schemas.microsoft.com/office/drawing/2014/main" id="{00000000-0008-0000-0700-000073000000}"/>
            </a:ext>
          </a:extLst>
        </xdr:cNvPr>
        <xdr:cNvSpPr/>
      </xdr:nvSpPr>
      <xdr:spPr>
        <a:xfrm>
          <a:off x="4584700" y="971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110996</xdr:rowOff>
    </xdr:from>
    <xdr:to>
      <xdr:col>19</xdr:col>
      <xdr:colOff>177800</xdr:colOff>
      <xdr:row>56</xdr:row>
      <xdr:rowOff>127654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2908300" y="9712196"/>
          <a:ext cx="889000" cy="1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100198</xdr:rowOff>
    </xdr:from>
    <xdr:to>
      <xdr:col>20</xdr:col>
      <xdr:colOff>38100</xdr:colOff>
      <xdr:row>57</xdr:row>
      <xdr:rowOff>30348</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3746500" y="970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21475</xdr:rowOff>
    </xdr:from>
    <xdr:ext cx="599010"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3497795" y="979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72331</xdr:rowOff>
    </xdr:from>
    <xdr:to>
      <xdr:col>15</xdr:col>
      <xdr:colOff>50800</xdr:colOff>
      <xdr:row>56</xdr:row>
      <xdr:rowOff>127654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019300" y="9673531"/>
          <a:ext cx="889000" cy="5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106280</xdr:rowOff>
    </xdr:from>
    <xdr:to>
      <xdr:col>15</xdr:col>
      <xdr:colOff>101600</xdr:colOff>
      <xdr:row>57</xdr:row>
      <xdr:rowOff>36430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2857500" y="97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27557</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2608795" y="980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72331</xdr:rowOff>
    </xdr:from>
    <xdr:to>
      <xdr:col>10</xdr:col>
      <xdr:colOff>114300</xdr:colOff>
      <xdr:row>56</xdr:row>
      <xdr:rowOff>76255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130300" y="9673531"/>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76960</xdr:rowOff>
    </xdr:from>
    <xdr:to>
      <xdr:col>10</xdr:col>
      <xdr:colOff>165100</xdr:colOff>
      <xdr:row>57</xdr:row>
      <xdr:rowOff>7110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1968500" y="9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169687</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1719795" y="9770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155642</xdr:rowOff>
    </xdr:from>
    <xdr:to>
      <xdr:col>6</xdr:col>
      <xdr:colOff>38100</xdr:colOff>
      <xdr:row>57</xdr:row>
      <xdr:rowOff>85792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079500" y="975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76919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830795" y="984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38824</xdr:rowOff>
    </xdr:from>
    <xdr:to>
      <xdr:col>24</xdr:col>
      <xdr:colOff>114300</xdr:colOff>
      <xdr:row>56</xdr:row>
      <xdr:rowOff>140424</xdr:rowOff>
    </xdr:to>
    <xdr:sp macro="" textlink="">
      <xdr:nvSpPr>
        <xdr:cNvPr id="132" name="楕円 131">
          <a:extLst>
            <a:ext uri="{FF2B5EF4-FFF2-40B4-BE49-F238E27FC236}">
              <a16:creationId xmlns:a16="http://schemas.microsoft.com/office/drawing/2014/main" id="{00000000-0008-0000-0700-000084000000}"/>
            </a:ext>
          </a:extLst>
        </xdr:cNvPr>
        <xdr:cNvSpPr/>
      </xdr:nvSpPr>
      <xdr:spPr>
        <a:xfrm>
          <a:off x="4584700" y="964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61701</xdr:rowOff>
    </xdr:from>
    <xdr:ext cx="599010" cy="259045"/>
    <xdr:sp macro="" textlink="">
      <xdr:nvSpPr>
        <xdr:cNvPr id="133" name="総務費該当値テキスト">
          <a:extLst>
            <a:ext uri="{FF2B5EF4-FFF2-40B4-BE49-F238E27FC236}">
              <a16:creationId xmlns:a16="http://schemas.microsoft.com/office/drawing/2014/main" id="{00000000-0008-0000-0700-000085000000}"/>
            </a:ext>
          </a:extLst>
        </xdr:cNvPr>
        <xdr:cNvSpPr txBox="1"/>
      </xdr:nvSpPr>
      <xdr:spPr>
        <a:xfrm>
          <a:off x="4686300" y="949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60196</xdr:rowOff>
    </xdr:from>
    <xdr:to>
      <xdr:col>20</xdr:col>
      <xdr:colOff>38100</xdr:colOff>
      <xdr:row>56</xdr:row>
      <xdr:rowOff>161796</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3746500" y="9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6873</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497795" y="943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76854</xdr:rowOff>
    </xdr:from>
    <xdr:to>
      <xdr:col>15</xdr:col>
      <xdr:colOff>101600</xdr:colOff>
      <xdr:row>57</xdr:row>
      <xdr:rowOff>7004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2857500" y="967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23531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608795" y="945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21531</xdr:rowOff>
    </xdr:from>
    <xdr:to>
      <xdr:col>10</xdr:col>
      <xdr:colOff>165100</xdr:colOff>
      <xdr:row>56</xdr:row>
      <xdr:rowOff>123131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1968500" y="962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139658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719795" y="9397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25455</xdr:rowOff>
    </xdr:from>
    <xdr:to>
      <xdr:col>6</xdr:col>
      <xdr:colOff>38100</xdr:colOff>
      <xdr:row>56</xdr:row>
      <xdr:rowOff>127055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079500" y="962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143582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830795" y="940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7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7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37543</xdr:rowOff>
    </xdr:from>
    <xdr:to>
      <xdr:col>24</xdr:col>
      <xdr:colOff>62865</xdr:colOff>
      <xdr:row>77</xdr:row>
      <xdr:rowOff>124182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210493"/>
          <a:ext cx="1270" cy="11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128009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32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124182</xdr:rowOff>
    </xdr:from>
    <xdr:to>
      <xdr:col>24</xdr:col>
      <xdr:colOff>152400</xdr:colOff>
      <xdr:row>77</xdr:row>
      <xdr:rowOff>124182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325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155670</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98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723,626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37543</xdr:rowOff>
    </xdr:from>
    <xdr:to>
      <xdr:col>24</xdr:col>
      <xdr:colOff>152400</xdr:colOff>
      <xdr:row>71</xdr:row>
      <xdr:rowOff>37543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210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118718</xdr:rowOff>
    </xdr:from>
    <xdr:to>
      <xdr:col>24</xdr:col>
      <xdr:colOff>63500</xdr:colOff>
      <xdr:row>76</xdr:row>
      <xdr:rowOff>139395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3797300" y="13148918"/>
          <a:ext cx="838200" cy="2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10877</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696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159449</xdr:rowOff>
    </xdr:from>
    <xdr:to>
      <xdr:col>24</xdr:col>
      <xdr:colOff>114300</xdr:colOff>
      <xdr:row>76</xdr:row>
      <xdr:rowOff>89599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301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79070</xdr:rowOff>
    </xdr:from>
    <xdr:to>
      <xdr:col>19</xdr:col>
      <xdr:colOff>177800</xdr:colOff>
      <xdr:row>76</xdr:row>
      <xdr:rowOff>118718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3109270"/>
          <a:ext cx="889000" cy="3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27898</xdr:rowOff>
    </xdr:from>
    <xdr:to>
      <xdr:col>20</xdr:col>
      <xdr:colOff>38100</xdr:colOff>
      <xdr:row>76</xdr:row>
      <xdr:rowOff>129498</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305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146025</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833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79070</xdr:rowOff>
    </xdr:from>
    <xdr:to>
      <xdr:col>15</xdr:col>
      <xdr:colOff>50800</xdr:colOff>
      <xdr:row>76</xdr:row>
      <xdr:rowOff>165579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3109270"/>
          <a:ext cx="889000" cy="8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17928</xdr:rowOff>
    </xdr:from>
    <xdr:to>
      <xdr:col>15</xdr:col>
      <xdr:colOff>101600</xdr:colOff>
      <xdr:row>76</xdr:row>
      <xdr:rowOff>119528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4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136055</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165579</xdr:rowOff>
    </xdr:from>
    <xdr:to>
      <xdr:col>10</xdr:col>
      <xdr:colOff>114300</xdr:colOff>
      <xdr:row>76</xdr:row>
      <xdr:rowOff>170397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195779"/>
          <a:ext cx="889000" cy="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59427</xdr:rowOff>
    </xdr:from>
    <xdr:to>
      <xdr:col>10</xdr:col>
      <xdr:colOff>165100</xdr:colOff>
      <xdr:row>76</xdr:row>
      <xdr:rowOff>161027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6104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86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92946</xdr:rowOff>
    </xdr:from>
    <xdr:to>
      <xdr:col>6</xdr:col>
      <xdr:colOff>38100</xdr:colOff>
      <xdr:row>77</xdr:row>
      <xdr:rowOff>23096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2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39623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89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88595</xdr:rowOff>
    </xdr:from>
    <xdr:to>
      <xdr:col>24</xdr:col>
      <xdr:colOff>114300</xdr:colOff>
      <xdr:row>77</xdr:row>
      <xdr:rowOff>18745</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1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67022</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9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67918</xdr:rowOff>
    </xdr:from>
    <xdr:to>
      <xdr:col>20</xdr:col>
      <xdr:colOff>38100</xdr:colOff>
      <xdr:row>76</xdr:row>
      <xdr:rowOff>169518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09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160645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190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28270</xdr:rowOff>
    </xdr:from>
    <xdr:to>
      <xdr:col>15</xdr:col>
      <xdr:colOff>101600</xdr:colOff>
      <xdr:row>76</xdr:row>
      <xdr:rowOff>129870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05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120997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15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114779</xdr:rowOff>
    </xdr:from>
    <xdr:to>
      <xdr:col>10</xdr:col>
      <xdr:colOff>165100</xdr:colOff>
      <xdr:row>77</xdr:row>
      <xdr:rowOff>44929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14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36056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23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119597</xdr:rowOff>
    </xdr:from>
    <xdr:to>
      <xdr:col>6</xdr:col>
      <xdr:colOff>38100</xdr:colOff>
      <xdr:row>77</xdr:row>
      <xdr:rowOff>49747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14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40874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24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161575</xdr:rowOff>
    </xdr:from>
    <xdr:to>
      <xdr:col>24</xdr:col>
      <xdr:colOff>62865</xdr:colOff>
      <xdr:row>98</xdr:row>
      <xdr:rowOff>138088</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20625"/>
          <a:ext cx="1270" cy="151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141915</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9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138088</xdr:rowOff>
    </xdr:from>
    <xdr:to>
      <xdr:col>24</xdr:col>
      <xdr:colOff>152400</xdr:colOff>
      <xdr:row>98</xdr:row>
      <xdr:rowOff>138088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940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108252</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838,517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161575</xdr:rowOff>
    </xdr:from>
    <xdr:to>
      <xdr:col>24</xdr:col>
      <xdr:colOff>152400</xdr:colOff>
      <xdr:row>89</xdr:row>
      <xdr:rowOff>161575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69262</xdr:rowOff>
    </xdr:from>
    <xdr:to>
      <xdr:col>24</xdr:col>
      <xdr:colOff>63500</xdr:colOff>
      <xdr:row>98</xdr:row>
      <xdr:rowOff>91748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871362"/>
          <a:ext cx="838200" cy="2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77250</xdr:rowOff>
    </xdr:from>
    <xdr:ext cx="599010"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536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54373</xdr:rowOff>
    </xdr:from>
    <xdr:to>
      <xdr:col>24</xdr:col>
      <xdr:colOff>114300</xdr:colOff>
      <xdr:row>97</xdr:row>
      <xdr:rowOff>155973</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86502</xdr:rowOff>
    </xdr:from>
    <xdr:to>
      <xdr:col>19</xdr:col>
      <xdr:colOff>177800</xdr:colOff>
      <xdr:row>98</xdr:row>
      <xdr:rowOff>91748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6888602"/>
          <a:ext cx="889000" cy="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78777</xdr:rowOff>
    </xdr:from>
    <xdr:to>
      <xdr:col>20</xdr:col>
      <xdr:colOff>38100</xdr:colOff>
      <xdr:row>98</xdr:row>
      <xdr:rowOff>8927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25454</xdr:rowOff>
    </xdr:from>
    <xdr:ext cx="599010"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497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86502</xdr:rowOff>
    </xdr:from>
    <xdr:to>
      <xdr:col>15</xdr:col>
      <xdr:colOff>50800</xdr:colOff>
      <xdr:row>98</xdr:row>
      <xdr:rowOff>102440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888602"/>
          <a:ext cx="889000" cy="1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86278</xdr:rowOff>
    </xdr:from>
    <xdr:to>
      <xdr:col>15</xdr:col>
      <xdr:colOff>101600</xdr:colOff>
      <xdr:row>98</xdr:row>
      <xdr:rowOff>16428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32955</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08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102440</xdr:rowOff>
    </xdr:from>
    <xdr:to>
      <xdr:col>10</xdr:col>
      <xdr:colOff>114300</xdr:colOff>
      <xdr:row>98</xdr:row>
      <xdr:rowOff>108144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904540"/>
          <a:ext cx="889000" cy="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94886</xdr:rowOff>
    </xdr:from>
    <xdr:to>
      <xdr:col>10</xdr:col>
      <xdr:colOff>165100</xdr:colOff>
      <xdr:row>98</xdr:row>
      <xdr:rowOff>25036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41563</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19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121571</xdr:rowOff>
    </xdr:from>
    <xdr:to>
      <xdr:col>6</xdr:col>
      <xdr:colOff>38100</xdr:colOff>
      <xdr:row>98</xdr:row>
      <xdr:rowOff>51721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75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68248</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30795" y="1652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18462</xdr:rowOff>
    </xdr:from>
    <xdr:to>
      <xdr:col>24</xdr:col>
      <xdr:colOff>114300</xdr:colOff>
      <xdr:row>98</xdr:row>
      <xdr:rowOff>120062</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82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104839</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73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40948</xdr:rowOff>
    </xdr:from>
    <xdr:to>
      <xdr:col>20</xdr:col>
      <xdr:colOff>38100</xdr:colOff>
      <xdr:row>98</xdr:row>
      <xdr:rowOff>142548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84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133675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93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35702</xdr:rowOff>
    </xdr:from>
    <xdr:to>
      <xdr:col>15</xdr:col>
      <xdr:colOff>101600</xdr:colOff>
      <xdr:row>98</xdr:row>
      <xdr:rowOff>137302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83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128429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9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51640</xdr:rowOff>
    </xdr:from>
    <xdr:to>
      <xdr:col>10</xdr:col>
      <xdr:colOff>165100</xdr:colOff>
      <xdr:row>98</xdr:row>
      <xdr:rowOff>153240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8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144367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94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57344</xdr:rowOff>
    </xdr:from>
    <xdr:to>
      <xdr:col>6</xdr:col>
      <xdr:colOff>38100</xdr:colOff>
      <xdr:row>98</xdr:row>
      <xdr:rowOff>158944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85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150071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95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43797</xdr:rowOff>
    </xdr:from>
    <xdr:to>
      <xdr:col>54</xdr:col>
      <xdr:colOff>189865</xdr:colOff>
      <xdr:row>39</xdr:row>
      <xdr:rowOff>98878</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58747"/>
          <a:ext cx="1270" cy="142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161924</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3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43797</xdr:rowOff>
    </xdr:from>
    <xdr:to>
      <xdr:col>55</xdr:col>
      <xdr:colOff>88900</xdr:colOff>
      <xdr:row>31</xdr:row>
      <xdr:rowOff>43797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5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98552</xdr:rowOff>
    </xdr:from>
    <xdr:to>
      <xdr:col>55</xdr:col>
      <xdr:colOff>0</xdr:colOff>
      <xdr:row>39</xdr:row>
      <xdr:rowOff>98552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8510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169797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34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146920</xdr:rowOff>
    </xdr:from>
    <xdr:to>
      <xdr:col>55</xdr:col>
      <xdr:colOff>50800</xdr:colOff>
      <xdr:row>39</xdr:row>
      <xdr:rowOff>77070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66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98552</xdr:rowOff>
    </xdr:from>
    <xdr:to>
      <xdr:col>50</xdr:col>
      <xdr:colOff>114300</xdr:colOff>
      <xdr:row>39</xdr:row>
      <xdr:rowOff>98552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851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148880</xdr:rowOff>
    </xdr:from>
    <xdr:to>
      <xdr:col>50</xdr:col>
      <xdr:colOff>165100</xdr:colOff>
      <xdr:row>39</xdr:row>
      <xdr:rowOff>79030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6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95557</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43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98226</xdr:rowOff>
    </xdr:from>
    <xdr:to>
      <xdr:col>45</xdr:col>
      <xdr:colOff>177800</xdr:colOff>
      <xdr:row>39</xdr:row>
      <xdr:rowOff>98552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84776"/>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142676</xdr:rowOff>
    </xdr:from>
    <xdr:to>
      <xdr:col>46</xdr:col>
      <xdr:colOff>38100</xdr:colOff>
      <xdr:row>39</xdr:row>
      <xdr:rowOff>72826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65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89352</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433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97681</xdr:rowOff>
    </xdr:from>
    <xdr:to>
      <xdr:col>41</xdr:col>
      <xdr:colOff>50800</xdr:colOff>
      <xdr:row>39</xdr:row>
      <xdr:rowOff>98226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84231"/>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139954</xdr:rowOff>
    </xdr:from>
    <xdr:to>
      <xdr:col>41</xdr:col>
      <xdr:colOff>101600</xdr:colOff>
      <xdr:row>39</xdr:row>
      <xdr:rowOff>70104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86631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158133</xdr:rowOff>
    </xdr:from>
    <xdr:to>
      <xdr:col>36</xdr:col>
      <xdr:colOff>165100</xdr:colOff>
      <xdr:row>39</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104810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48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47752</xdr:rowOff>
    </xdr:from>
    <xdr:to>
      <xdr:col>55</xdr:col>
      <xdr:colOff>50800</xdr:colOff>
      <xdr:row>39</xdr:row>
      <xdr:rowOff>149352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134129</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649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47752</xdr:rowOff>
    </xdr:from>
    <xdr:to>
      <xdr:col>50</xdr:col>
      <xdr:colOff>165100</xdr:colOff>
      <xdr:row>39</xdr:row>
      <xdr:rowOff>149352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140479</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47752</xdr:rowOff>
    </xdr:from>
    <xdr:to>
      <xdr:col>46</xdr:col>
      <xdr:colOff>38100</xdr:colOff>
      <xdr:row>39</xdr:row>
      <xdr:rowOff>149352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140479</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47426</xdr:rowOff>
    </xdr:from>
    <xdr:to>
      <xdr:col>41</xdr:col>
      <xdr:colOff>101600</xdr:colOff>
      <xdr:row>39</xdr:row>
      <xdr:rowOff>149026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140153</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46881</xdr:rowOff>
    </xdr:from>
    <xdr:to>
      <xdr:col>36</xdr:col>
      <xdr:colOff>165100</xdr:colOff>
      <xdr:row>39</xdr:row>
      <xdr:rowOff>148481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73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139608</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15333" y="6826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17438</xdr:rowOff>
    </xdr:from>
    <xdr:to>
      <xdr:col>54</xdr:col>
      <xdr:colOff>189865</xdr:colOff>
      <xdr:row>58</xdr:row>
      <xdr:rowOff>12659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61388"/>
          <a:ext cx="1270" cy="1195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16486</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96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12659</xdr:rowOff>
    </xdr:from>
    <xdr:to>
      <xdr:col>55</xdr:col>
      <xdr:colOff>88900</xdr:colOff>
      <xdr:row>58</xdr:row>
      <xdr:rowOff>12659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956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135565</xdr:rowOff>
    </xdr:from>
    <xdr:ext cx="690189"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5366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2,113,931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17438</xdr:rowOff>
    </xdr:from>
    <xdr:to>
      <xdr:col>55</xdr:col>
      <xdr:colOff>88900</xdr:colOff>
      <xdr:row>51</xdr:row>
      <xdr:rowOff>17438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6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134156</xdr:rowOff>
    </xdr:from>
    <xdr:to>
      <xdr:col>55</xdr:col>
      <xdr:colOff>0</xdr:colOff>
      <xdr:row>57</xdr:row>
      <xdr:rowOff>136740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906806"/>
          <a:ext cx="8382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64551</xdr:rowOff>
    </xdr:from>
    <xdr:ext cx="599010"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65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41674</xdr:rowOff>
    </xdr:from>
    <xdr:to>
      <xdr:col>55</xdr:col>
      <xdr:colOff>50800</xdr:colOff>
      <xdr:row>57</xdr:row>
      <xdr:rowOff>143274</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8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98727</xdr:rowOff>
    </xdr:from>
    <xdr:to>
      <xdr:col>50</xdr:col>
      <xdr:colOff>114300</xdr:colOff>
      <xdr:row>57</xdr:row>
      <xdr:rowOff>136740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9871377"/>
          <a:ext cx="889000" cy="3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37322</xdr:rowOff>
    </xdr:from>
    <xdr:to>
      <xdr:col>50</xdr:col>
      <xdr:colOff>165100</xdr:colOff>
      <xdr:row>57</xdr:row>
      <xdr:rowOff>138922</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8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155449</xdr:rowOff>
    </xdr:from>
    <xdr:ext cx="599010"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39795" y="958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106376</xdr:rowOff>
    </xdr:from>
    <xdr:to>
      <xdr:col>45</xdr:col>
      <xdr:colOff>177800</xdr:colOff>
      <xdr:row>57</xdr:row>
      <xdr:rowOff>98727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707576"/>
          <a:ext cx="889000" cy="16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49384</xdr:rowOff>
    </xdr:from>
    <xdr:to>
      <xdr:col>46</xdr:col>
      <xdr:colOff>38100</xdr:colOff>
      <xdr:row>57</xdr:row>
      <xdr:rowOff>150984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8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142111</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50795" y="9914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106376</xdr:rowOff>
    </xdr:from>
    <xdr:to>
      <xdr:col>41</xdr:col>
      <xdr:colOff>50800</xdr:colOff>
      <xdr:row>57</xdr:row>
      <xdr:rowOff>67114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707576"/>
          <a:ext cx="889000" cy="13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54616</xdr:rowOff>
    </xdr:from>
    <xdr:to>
      <xdr:col>41</xdr:col>
      <xdr:colOff>101600</xdr:colOff>
      <xdr:row>57</xdr:row>
      <xdr:rowOff>156216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82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147343</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61795" y="991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56108</xdr:rowOff>
    </xdr:from>
    <xdr:to>
      <xdr:col>36</xdr:col>
      <xdr:colOff>165100</xdr:colOff>
      <xdr:row>57</xdr:row>
      <xdr:rowOff>157708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148835</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672795" y="992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83356</xdr:rowOff>
    </xdr:from>
    <xdr:to>
      <xdr:col>55</xdr:col>
      <xdr:colOff>50800</xdr:colOff>
      <xdr:row>58</xdr:row>
      <xdr:rowOff>13506</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85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20101</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92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85940</xdr:rowOff>
    </xdr:from>
    <xdr:to>
      <xdr:col>50</xdr:col>
      <xdr:colOff>165100</xdr:colOff>
      <xdr:row>58</xdr:row>
      <xdr:rowOff>16090</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8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7217</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39795" y="9951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47927</xdr:rowOff>
    </xdr:from>
    <xdr:to>
      <xdr:col>46</xdr:col>
      <xdr:colOff>38100</xdr:colOff>
      <xdr:row>57</xdr:row>
      <xdr:rowOff>149527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2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166054</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9595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55576</xdr:rowOff>
    </xdr:from>
    <xdr:to>
      <xdr:col>41</xdr:col>
      <xdr:colOff>101600</xdr:colOff>
      <xdr:row>56</xdr:row>
      <xdr:rowOff>157176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65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2253</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9432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16314</xdr:rowOff>
    </xdr:from>
    <xdr:to>
      <xdr:col>36</xdr:col>
      <xdr:colOff>165100</xdr:colOff>
      <xdr:row>57</xdr:row>
      <xdr:rowOff>117914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7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134441</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956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2212</xdr:rowOff>
    </xdr:from>
    <xdr:to>
      <xdr:col>54</xdr:col>
      <xdr:colOff>189865</xdr:colOff>
      <xdr:row>79</xdr:row>
      <xdr:rowOff>41170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003712"/>
          <a:ext cx="1270" cy="158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44997</xdr:rowOff>
    </xdr:from>
    <xdr:ext cx="378565"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589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41170</xdr:rowOff>
    </xdr:from>
    <xdr:to>
      <xdr:col>55</xdr:col>
      <xdr:colOff>88900</xdr:colOff>
      <xdr:row>79</xdr:row>
      <xdr:rowOff>41170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585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120339</xdr:rowOff>
    </xdr:from>
    <xdr:ext cx="599010"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7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416,086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2212</xdr:rowOff>
    </xdr:from>
    <xdr:to>
      <xdr:col>55</xdr:col>
      <xdr:colOff>88900</xdr:colOff>
      <xdr:row>70</xdr:row>
      <xdr:rowOff>2212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00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138751</xdr:rowOff>
    </xdr:from>
    <xdr:to>
      <xdr:col>55</xdr:col>
      <xdr:colOff>0</xdr:colOff>
      <xdr:row>77</xdr:row>
      <xdr:rowOff>151651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9639300" y="12826051"/>
          <a:ext cx="838200" cy="52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49362</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3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70935</xdr:rowOff>
    </xdr:from>
    <xdr:to>
      <xdr:col>55</xdr:col>
      <xdr:colOff>50800</xdr:colOff>
      <xdr:row>78</xdr:row>
      <xdr:rowOff>1085</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142588</xdr:rowOff>
    </xdr:from>
    <xdr:to>
      <xdr:col>50</xdr:col>
      <xdr:colOff>114300</xdr:colOff>
      <xdr:row>77</xdr:row>
      <xdr:rowOff>151651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8750300" y="13344238"/>
          <a:ext cx="889000" cy="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60981</xdr:rowOff>
    </xdr:from>
    <xdr:to>
      <xdr:col>50</xdr:col>
      <xdr:colOff>165100</xdr:colOff>
      <xdr:row>77</xdr:row>
      <xdr:rowOff>162581</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7658</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72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142588</xdr:rowOff>
    </xdr:from>
    <xdr:to>
      <xdr:col>45</xdr:col>
      <xdr:colOff>177800</xdr:colOff>
      <xdr:row>78</xdr:row>
      <xdr:rowOff>1077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7861300" y="13344238"/>
          <a:ext cx="889000" cy="2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92580</xdr:rowOff>
    </xdr:from>
    <xdr:to>
      <xdr:col>46</xdr:col>
      <xdr:colOff>38100</xdr:colOff>
      <xdr:row>78</xdr:row>
      <xdr:rowOff>22730</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13857</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123805</xdr:rowOff>
    </xdr:from>
    <xdr:to>
      <xdr:col>41</xdr:col>
      <xdr:colOff>50800</xdr:colOff>
      <xdr:row>78</xdr:row>
      <xdr:rowOff>1077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6972300" y="13325455"/>
          <a:ext cx="889000" cy="4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80018</xdr:rowOff>
    </xdr:from>
    <xdr:to>
      <xdr:col>41</xdr:col>
      <xdr:colOff>101600</xdr:colOff>
      <xdr:row>78</xdr:row>
      <xdr:rowOff>10168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26695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136857</xdr:rowOff>
    </xdr:from>
    <xdr:to>
      <xdr:col>36</xdr:col>
      <xdr:colOff>165100</xdr:colOff>
      <xdr:row>78</xdr:row>
      <xdr:rowOff>67007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333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58134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343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87951</xdr:rowOff>
    </xdr:from>
    <xdr:to>
      <xdr:col>55</xdr:col>
      <xdr:colOff>50800</xdr:colOff>
      <xdr:row>75</xdr:row>
      <xdr:rowOff>18101</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277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110828</xdr:rowOff>
    </xdr:from>
    <xdr:ext cx="599010"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262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100851</xdr:rowOff>
    </xdr:from>
    <xdr:to>
      <xdr:col>50</xdr:col>
      <xdr:colOff>165100</xdr:colOff>
      <xdr:row>78</xdr:row>
      <xdr:rowOff>31001</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330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22128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339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91788</xdr:rowOff>
    </xdr:from>
    <xdr:to>
      <xdr:col>46</xdr:col>
      <xdr:colOff>38100</xdr:colOff>
      <xdr:row>78</xdr:row>
      <xdr:rowOff>21938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329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38465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06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121727</xdr:rowOff>
    </xdr:from>
    <xdr:to>
      <xdr:col>41</xdr:col>
      <xdr:colOff>101600</xdr:colOff>
      <xdr:row>78</xdr:row>
      <xdr:rowOff>51877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332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43004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41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73005</xdr:rowOff>
    </xdr:from>
    <xdr:to>
      <xdr:col>36</xdr:col>
      <xdr:colOff>165100</xdr:colOff>
      <xdr:row>78</xdr:row>
      <xdr:rowOff>3155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32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19682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04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135167</xdr:rowOff>
    </xdr:from>
    <xdr:to>
      <xdr:col>54</xdr:col>
      <xdr:colOff>189865</xdr:colOff>
      <xdr:row>99</xdr:row>
      <xdr:rowOff>34223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65667"/>
          <a:ext cx="1270" cy="1442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38050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1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34223</xdr:rowOff>
    </xdr:from>
    <xdr:to>
      <xdr:col>55</xdr:col>
      <xdr:colOff>88900</xdr:colOff>
      <xdr:row>99</xdr:row>
      <xdr:rowOff>34223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07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81844</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4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922,776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135167</xdr:rowOff>
    </xdr:from>
    <xdr:to>
      <xdr:col>55</xdr:col>
      <xdr:colOff>88900</xdr:colOff>
      <xdr:row>90</xdr:row>
      <xdr:rowOff>135167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65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4018</xdr:rowOff>
    </xdr:from>
    <xdr:to>
      <xdr:col>55</xdr:col>
      <xdr:colOff>0</xdr:colOff>
      <xdr:row>98</xdr:row>
      <xdr:rowOff>54702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806118"/>
          <a:ext cx="838200" cy="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127336</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5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104459</xdr:rowOff>
    </xdr:from>
    <xdr:to>
      <xdr:col>55</xdr:col>
      <xdr:colOff>50800</xdr:colOff>
      <xdr:row>98</xdr:row>
      <xdr:rowOff>34609</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44190</xdr:rowOff>
    </xdr:from>
    <xdr:to>
      <xdr:col>50</xdr:col>
      <xdr:colOff>114300</xdr:colOff>
      <xdr:row>98</xdr:row>
      <xdr:rowOff>54702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674840"/>
          <a:ext cx="889000" cy="18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115833</xdr:rowOff>
    </xdr:from>
    <xdr:to>
      <xdr:col>50</xdr:col>
      <xdr:colOff>165100</xdr:colOff>
      <xdr:row>98</xdr:row>
      <xdr:rowOff>45983</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62510</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67762</xdr:rowOff>
    </xdr:from>
    <xdr:to>
      <xdr:col>45</xdr:col>
      <xdr:colOff>177800</xdr:colOff>
      <xdr:row>97</xdr:row>
      <xdr:rowOff>44190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355512"/>
          <a:ext cx="889000" cy="31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129211</xdr:rowOff>
    </xdr:from>
    <xdr:to>
      <xdr:col>46</xdr:col>
      <xdr:colOff>38100</xdr:colOff>
      <xdr:row>98</xdr:row>
      <xdr:rowOff>59361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50488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67762</xdr:rowOff>
    </xdr:from>
    <xdr:to>
      <xdr:col>41</xdr:col>
      <xdr:colOff>50800</xdr:colOff>
      <xdr:row>97</xdr:row>
      <xdr:rowOff>105868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355512"/>
          <a:ext cx="889000" cy="38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138088</xdr:rowOff>
    </xdr:from>
    <xdr:to>
      <xdr:col>41</xdr:col>
      <xdr:colOff>101600</xdr:colOff>
      <xdr:row>98</xdr:row>
      <xdr:rowOff>68238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59365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61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151096</xdr:rowOff>
    </xdr:from>
    <xdr:to>
      <xdr:col>36</xdr:col>
      <xdr:colOff>165100</xdr:colOff>
      <xdr:row>98</xdr:row>
      <xdr:rowOff>81246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78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72373</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672795" y="16874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124668</xdr:rowOff>
    </xdr:from>
    <xdr:to>
      <xdr:col>55</xdr:col>
      <xdr:colOff>50800</xdr:colOff>
      <xdr:row>98</xdr:row>
      <xdr:rowOff>54818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5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103095</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73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3902</xdr:rowOff>
    </xdr:from>
    <xdr:to>
      <xdr:col>50</xdr:col>
      <xdr:colOff>165100</xdr:colOff>
      <xdr:row>98</xdr:row>
      <xdr:rowOff>105502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80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96629</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898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164840</xdr:rowOff>
    </xdr:from>
    <xdr:to>
      <xdr:col>46</xdr:col>
      <xdr:colOff>38100</xdr:colOff>
      <xdr:row>97</xdr:row>
      <xdr:rowOff>94990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111517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399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16962</xdr:rowOff>
    </xdr:from>
    <xdr:to>
      <xdr:col>41</xdr:col>
      <xdr:colOff>101600</xdr:colOff>
      <xdr:row>95</xdr:row>
      <xdr:rowOff>118562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3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135089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079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55068</xdr:rowOff>
    </xdr:from>
    <xdr:to>
      <xdr:col>36</xdr:col>
      <xdr:colOff>165100</xdr:colOff>
      <xdr:row>97</xdr:row>
      <xdr:rowOff>156668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8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1745</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460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148195</xdr:rowOff>
    </xdr:from>
    <xdr:to>
      <xdr:col>85</xdr:col>
      <xdr:colOff>126364</xdr:colOff>
      <xdr:row>38</xdr:row>
      <xdr:rowOff>102488</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291695"/>
          <a:ext cx="1269" cy="13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106315</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62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102488</xdr:rowOff>
    </xdr:from>
    <xdr:to>
      <xdr:col>86</xdr:col>
      <xdr:colOff>25400</xdr:colOff>
      <xdr:row>38</xdr:row>
      <xdr:rowOff>102488</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6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94872</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6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298,142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148195</xdr:rowOff>
    </xdr:from>
    <xdr:to>
      <xdr:col>86</xdr:col>
      <xdr:colOff>25400</xdr:colOff>
      <xdr:row>30</xdr:row>
      <xdr:rowOff>148195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29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168627</xdr:rowOff>
    </xdr:from>
    <xdr:to>
      <xdr:col>85</xdr:col>
      <xdr:colOff>127000</xdr:colOff>
      <xdr:row>37</xdr:row>
      <xdr:rowOff>5297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5481300" y="6340827"/>
          <a:ext cx="838200" cy="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139615</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311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161188</xdr:rowOff>
    </xdr:from>
    <xdr:to>
      <xdr:col>85</xdr:col>
      <xdr:colOff>177800</xdr:colOff>
      <xdr:row>37</xdr:row>
      <xdr:rowOff>91338</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33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168627</xdr:rowOff>
    </xdr:from>
    <xdr:to>
      <xdr:col>81</xdr:col>
      <xdr:colOff>50800</xdr:colOff>
      <xdr:row>37</xdr:row>
      <xdr:rowOff>77795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340827"/>
          <a:ext cx="889000" cy="8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167913</xdr:rowOff>
    </xdr:from>
    <xdr:to>
      <xdr:col>81</xdr:col>
      <xdr:colOff>101600</xdr:colOff>
      <xdr:row>37</xdr:row>
      <xdr:rowOff>98063</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34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89190</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43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6874</xdr:rowOff>
    </xdr:from>
    <xdr:to>
      <xdr:col>76</xdr:col>
      <xdr:colOff>114300</xdr:colOff>
      <xdr:row>37</xdr:row>
      <xdr:rowOff>77795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3703300" y="6350524"/>
          <a:ext cx="889000" cy="7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xdr:rowOff>
    </xdr:from>
    <xdr:to>
      <xdr:col>76</xdr:col>
      <xdr:colOff>165100</xdr:colOff>
      <xdr:row>37</xdr:row>
      <xdr:rowOff>101620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34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118147</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11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125349</xdr:rowOff>
    </xdr:from>
    <xdr:to>
      <xdr:col>71</xdr:col>
      <xdr:colOff>177800</xdr:colOff>
      <xdr:row>37</xdr:row>
      <xdr:rowOff>6874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297549"/>
          <a:ext cx="889000" cy="5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111929</xdr:rowOff>
    </xdr:from>
    <xdr:to>
      <xdr:col>72</xdr:col>
      <xdr:colOff>38100</xdr:colOff>
      <xdr:row>37</xdr:row>
      <xdr:rowOff>42079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84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58606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05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17924</xdr:rowOff>
    </xdr:from>
    <xdr:to>
      <xdr:col>67</xdr:col>
      <xdr:colOff>101600</xdr:colOff>
      <xdr:row>37</xdr:row>
      <xdr:rowOff>119524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36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110651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45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125947</xdr:rowOff>
    </xdr:from>
    <xdr:to>
      <xdr:col>85</xdr:col>
      <xdr:colOff>177800</xdr:colOff>
      <xdr:row>37</xdr:row>
      <xdr:rowOff>56097</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29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148824</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14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117827</xdr:rowOff>
    </xdr:from>
    <xdr:to>
      <xdr:col>81</xdr:col>
      <xdr:colOff>101600</xdr:colOff>
      <xdr:row>37</xdr:row>
      <xdr:rowOff>47977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29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64504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6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26995</xdr:rowOff>
    </xdr:from>
    <xdr:to>
      <xdr:col>76</xdr:col>
      <xdr:colOff>165100</xdr:colOff>
      <xdr:row>37</xdr:row>
      <xdr:rowOff>128595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37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119722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6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127524</xdr:rowOff>
    </xdr:from>
    <xdr:to>
      <xdr:col>72</xdr:col>
      <xdr:colOff>38100</xdr:colOff>
      <xdr:row>37</xdr:row>
      <xdr:rowOff>57674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29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48801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9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74549</xdr:rowOff>
    </xdr:from>
    <xdr:to>
      <xdr:col>67</xdr:col>
      <xdr:colOff>101600</xdr:colOff>
      <xdr:row>37</xdr:row>
      <xdr:rowOff>4699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24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21226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02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108595</xdr:rowOff>
    </xdr:from>
    <xdr:to>
      <xdr:col>85</xdr:col>
      <xdr:colOff>126364</xdr:colOff>
      <xdr:row>58</xdr:row>
      <xdr:rowOff>111990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1095"/>
          <a:ext cx="1269" cy="137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115817</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5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111990</xdr:rowOff>
    </xdr:from>
    <xdr:to>
      <xdr:col>86</xdr:col>
      <xdr:colOff>25400</xdr:colOff>
      <xdr:row>58</xdr:row>
      <xdr:rowOff>111990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56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55272</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776,328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108595</xdr:rowOff>
    </xdr:from>
    <xdr:to>
      <xdr:col>86</xdr:col>
      <xdr:colOff>25400</xdr:colOff>
      <xdr:row>50</xdr:row>
      <xdr:rowOff>108595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1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62784</xdr:rowOff>
    </xdr:from>
    <xdr:to>
      <xdr:col>85</xdr:col>
      <xdr:colOff>127000</xdr:colOff>
      <xdr:row>58</xdr:row>
      <xdr:rowOff>74902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10006884"/>
          <a:ext cx="838200" cy="1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53408</xdr:rowOff>
    </xdr:from>
    <xdr:ext cx="599010"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546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30531</xdr:rowOff>
    </xdr:from>
    <xdr:to>
      <xdr:col>85</xdr:col>
      <xdr:colOff>177800</xdr:colOff>
      <xdr:row>57</xdr:row>
      <xdr:rowOff>132131</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80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74902</xdr:rowOff>
    </xdr:from>
    <xdr:to>
      <xdr:col>81</xdr:col>
      <xdr:colOff>50800</xdr:colOff>
      <xdr:row>58</xdr:row>
      <xdr:rowOff>75473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1001900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75003</xdr:rowOff>
    </xdr:from>
    <xdr:to>
      <xdr:col>81</xdr:col>
      <xdr:colOff>101600</xdr:colOff>
      <xdr:row>58</xdr:row>
      <xdr:rowOff>5153</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21680</xdr:rowOff>
    </xdr:from>
    <xdr:ext cx="59901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181795" y="962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29922</xdr:rowOff>
    </xdr:from>
    <xdr:to>
      <xdr:col>76</xdr:col>
      <xdr:colOff>114300</xdr:colOff>
      <xdr:row>58</xdr:row>
      <xdr:rowOff>75473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802572"/>
          <a:ext cx="889000" cy="21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70962</xdr:rowOff>
    </xdr:from>
    <xdr:to>
      <xdr:col>76</xdr:col>
      <xdr:colOff>165100</xdr:colOff>
      <xdr:row>58</xdr:row>
      <xdr:rowOff>1112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17639</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292795" y="961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29922</xdr:rowOff>
    </xdr:from>
    <xdr:to>
      <xdr:col>71</xdr:col>
      <xdr:colOff>177800</xdr:colOff>
      <xdr:row>58</xdr:row>
      <xdr:rowOff>8493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802572"/>
          <a:ext cx="889000" cy="15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69658</xdr:rowOff>
    </xdr:from>
    <xdr:to>
      <xdr:col>72</xdr:col>
      <xdr:colOff>38100</xdr:colOff>
      <xdr:row>57</xdr:row>
      <xdr:rowOff>171258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162385</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3795" y="993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103746</xdr:rowOff>
    </xdr:from>
    <xdr:to>
      <xdr:col>67</xdr:col>
      <xdr:colOff>101600</xdr:colOff>
      <xdr:row>58</xdr:row>
      <xdr:rowOff>33896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50423</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14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11984</xdr:rowOff>
    </xdr:from>
    <xdr:to>
      <xdr:col>85</xdr:col>
      <xdr:colOff>177800</xdr:colOff>
      <xdr:row>58</xdr:row>
      <xdr:rowOff>113584</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95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98361</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87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24102</xdr:rowOff>
    </xdr:from>
    <xdr:to>
      <xdr:col>81</xdr:col>
      <xdr:colOff>101600</xdr:colOff>
      <xdr:row>58</xdr:row>
      <xdr:rowOff>125702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96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116829</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1006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24673</xdr:rowOff>
    </xdr:from>
    <xdr:to>
      <xdr:col>76</xdr:col>
      <xdr:colOff>165100</xdr:colOff>
      <xdr:row>58</xdr:row>
      <xdr:rowOff>126273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96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117400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6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150572</xdr:rowOff>
    </xdr:from>
    <xdr:to>
      <xdr:col>72</xdr:col>
      <xdr:colOff>38100</xdr:colOff>
      <xdr:row>57</xdr:row>
      <xdr:rowOff>80722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75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97249</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03795" y="9526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129143</xdr:rowOff>
    </xdr:from>
    <xdr:to>
      <xdr:col>67</xdr:col>
      <xdr:colOff>101600</xdr:colOff>
      <xdr:row>58</xdr:row>
      <xdr:rowOff>59293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90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50420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14795" y="9994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154161</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5661"/>
          <a:ext cx="1269" cy="1433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66524</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611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100838</xdr:rowOff>
    </xdr:from>
    <xdr:ext cx="690189"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30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1,128,613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154161</xdr:rowOff>
    </xdr:from>
    <xdr:to>
      <xdr:col>86</xdr:col>
      <xdr:colOff>25400</xdr:colOff>
      <xdr:row>70</xdr:row>
      <xdr:rowOff>154161</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143523</xdr:rowOff>
    </xdr:from>
    <xdr:to>
      <xdr:col>85</xdr:col>
      <xdr:colOff>127000</xdr:colOff>
      <xdr:row>79</xdr:row>
      <xdr:rowOff>41433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16623"/>
          <a:ext cx="838200" cy="6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155424</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357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132547</xdr:rowOff>
    </xdr:from>
    <xdr:to>
      <xdr:col>85</xdr:col>
      <xdr:colOff>177800</xdr:colOff>
      <xdr:row>79</xdr:row>
      <xdr:rowOff>62697</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43120</xdr:rowOff>
    </xdr:from>
    <xdr:to>
      <xdr:col>81</xdr:col>
      <xdr:colOff>50800</xdr:colOff>
      <xdr:row>78</xdr:row>
      <xdr:rowOff>143523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244770"/>
          <a:ext cx="889000" cy="27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131718</xdr:rowOff>
    </xdr:from>
    <xdr:to>
      <xdr:col>81</xdr:col>
      <xdr:colOff>101600</xdr:colOff>
      <xdr:row>79</xdr:row>
      <xdr:rowOff>61868</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52995</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149777</xdr:rowOff>
    </xdr:from>
    <xdr:to>
      <xdr:col>76</xdr:col>
      <xdr:colOff>114300</xdr:colOff>
      <xdr:row>77</xdr:row>
      <xdr:rowOff>43120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179977"/>
          <a:ext cx="889000" cy="6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133102</xdr:rowOff>
    </xdr:from>
    <xdr:to>
      <xdr:col>76</xdr:col>
      <xdr:colOff>165100</xdr:colOff>
      <xdr:row>79</xdr:row>
      <xdr:rowOff>63252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54379</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149777</xdr:rowOff>
    </xdr:from>
    <xdr:to>
      <xdr:col>71</xdr:col>
      <xdr:colOff>177800</xdr:colOff>
      <xdr:row>77</xdr:row>
      <xdr:rowOff>37213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179977"/>
          <a:ext cx="889000" cy="5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135145</xdr:rowOff>
    </xdr:from>
    <xdr:to>
      <xdr:col>72</xdr:col>
      <xdr:colOff>38100</xdr:colOff>
      <xdr:row>79</xdr:row>
      <xdr:rowOff>65295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56422</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135826</xdr:rowOff>
    </xdr:from>
    <xdr:to>
      <xdr:col>67</xdr:col>
      <xdr:colOff>101600</xdr:colOff>
      <xdr:row>79</xdr:row>
      <xdr:rowOff>65976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50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57103</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60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162083</xdr:rowOff>
    </xdr:from>
    <xdr:to>
      <xdr:col>85</xdr:col>
      <xdr:colOff>177800</xdr:colOff>
      <xdr:row>79</xdr:row>
      <xdr:rowOff>92233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110975</xdr:rowOff>
    </xdr:from>
    <xdr:ext cx="469744"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8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92723</xdr:rowOff>
    </xdr:from>
    <xdr:to>
      <xdr:col>81</xdr:col>
      <xdr:colOff>101600</xdr:colOff>
      <xdr:row>79</xdr:row>
      <xdr:rowOff>22873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46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39400</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14111" y="1324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163770</xdr:rowOff>
    </xdr:from>
    <xdr:to>
      <xdr:col>76</xdr:col>
      <xdr:colOff>165100</xdr:colOff>
      <xdr:row>77</xdr:row>
      <xdr:rowOff>93920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1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110448</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292795" y="1296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98977</xdr:rowOff>
    </xdr:from>
    <xdr:to>
      <xdr:col>72</xdr:col>
      <xdr:colOff>38100</xdr:colOff>
      <xdr:row>77</xdr:row>
      <xdr:rowOff>29127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12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45655</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03795" y="1290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157863</xdr:rowOff>
    </xdr:from>
    <xdr:to>
      <xdr:col>67</xdr:col>
      <xdr:colOff>101600</xdr:colOff>
      <xdr:row>77</xdr:row>
      <xdr:rowOff>88013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18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104540</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14795" y="1296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23823</xdr:rowOff>
    </xdr:from>
    <xdr:to>
      <xdr:col>85</xdr:col>
      <xdr:colOff>126364</xdr:colOff>
      <xdr:row>98</xdr:row>
      <xdr:rowOff>151482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25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155309</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5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151482</xdr:rowOff>
    </xdr:from>
    <xdr:to>
      <xdr:col>86</xdr:col>
      <xdr:colOff>25400</xdr:colOff>
      <xdr:row>98</xdr:row>
      <xdr:rowOff>151482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5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141950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730,828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23823</xdr:rowOff>
    </xdr:from>
    <xdr:to>
      <xdr:col>86</xdr:col>
      <xdr:colOff>25400</xdr:colOff>
      <xdr:row>91</xdr:row>
      <xdr:rowOff>23823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2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54319</xdr:rowOff>
    </xdr:from>
    <xdr:to>
      <xdr:col>85</xdr:col>
      <xdr:colOff>127000</xdr:colOff>
      <xdr:row>97</xdr:row>
      <xdr:rowOff>91312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684969"/>
          <a:ext cx="838200" cy="3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157456</xdr:rowOff>
    </xdr:from>
    <xdr:ext cx="599010"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61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7579</xdr:rowOff>
    </xdr:from>
    <xdr:to>
      <xdr:col>85</xdr:col>
      <xdr:colOff>177800</xdr:colOff>
      <xdr:row>97</xdr:row>
      <xdr:rowOff>109179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91312</xdr:rowOff>
    </xdr:from>
    <xdr:to>
      <xdr:col>81</xdr:col>
      <xdr:colOff>50800</xdr:colOff>
      <xdr:row>97</xdr:row>
      <xdr:rowOff>110265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721962"/>
          <a:ext cx="889000" cy="1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10579</xdr:rowOff>
    </xdr:from>
    <xdr:to>
      <xdr:col>81</xdr:col>
      <xdr:colOff>101600</xdr:colOff>
      <xdr:row>97</xdr:row>
      <xdr:rowOff>112179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128706</xdr:rowOff>
    </xdr:from>
    <xdr:ext cx="599010"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181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108866</xdr:rowOff>
    </xdr:from>
    <xdr:to>
      <xdr:col>76</xdr:col>
      <xdr:colOff>114300</xdr:colOff>
      <xdr:row>97</xdr:row>
      <xdr:rowOff>110265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739516"/>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36629</xdr:rowOff>
    </xdr:from>
    <xdr:to>
      <xdr:col>76</xdr:col>
      <xdr:colOff>165100</xdr:colOff>
      <xdr:row>97</xdr:row>
      <xdr:rowOff>138229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154756</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292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108866</xdr:rowOff>
    </xdr:from>
    <xdr:to>
      <xdr:col>71</xdr:col>
      <xdr:colOff>177800</xdr:colOff>
      <xdr:row>97</xdr:row>
      <xdr:rowOff>113326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739516"/>
          <a:ext cx="88900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50507</xdr:rowOff>
    </xdr:from>
    <xdr:to>
      <xdr:col>72</xdr:col>
      <xdr:colOff>38100</xdr:colOff>
      <xdr:row>97</xdr:row>
      <xdr:rowOff>152107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168634</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3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58934</xdr:rowOff>
    </xdr:from>
    <xdr:to>
      <xdr:col>67</xdr:col>
      <xdr:colOff>101600</xdr:colOff>
      <xdr:row>97</xdr:row>
      <xdr:rowOff>160534</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5611</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3519</xdr:rowOff>
    </xdr:from>
    <xdr:to>
      <xdr:col>85</xdr:col>
      <xdr:colOff>177800</xdr:colOff>
      <xdr:row>97</xdr:row>
      <xdr:rowOff>105119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63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26396</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485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40512</xdr:rowOff>
    </xdr:from>
    <xdr:to>
      <xdr:col>81</xdr:col>
      <xdr:colOff>101600</xdr:colOff>
      <xdr:row>97</xdr:row>
      <xdr:rowOff>142112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67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133239</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181795" y="1676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59465</xdr:rowOff>
    </xdr:from>
    <xdr:to>
      <xdr:col>76</xdr:col>
      <xdr:colOff>165100</xdr:colOff>
      <xdr:row>97</xdr:row>
      <xdr:rowOff>161065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69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152192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292795" y="1678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58066</xdr:rowOff>
    </xdr:from>
    <xdr:to>
      <xdr:col>72</xdr:col>
      <xdr:colOff>38100</xdr:colOff>
      <xdr:row>97</xdr:row>
      <xdr:rowOff>159666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68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150793</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3795" y="1678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62526</xdr:rowOff>
    </xdr:from>
    <xdr:to>
      <xdr:col>67</xdr:col>
      <xdr:colOff>101600</xdr:colOff>
      <xdr:row>97</xdr:row>
      <xdr:rowOff>164126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6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155253</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14795" y="167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92727</xdr:rowOff>
    </xdr:from>
    <xdr:ext cx="59541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692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7569</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322519"/>
          <a:ext cx="1269" cy="140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84802</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771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125696</xdr:rowOff>
    </xdr:from>
    <xdr:ext cx="599010"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09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110,904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7569</xdr:rowOff>
    </xdr:from>
    <xdr:to>
      <xdr:col>116</xdr:col>
      <xdr:colOff>152400</xdr:colOff>
      <xdr:row>31</xdr:row>
      <xdr:rowOff>7569</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322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2252</xdr:rowOff>
    </xdr:from>
    <xdr:ext cx="469744"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17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150825</xdr:rowOff>
    </xdr:from>
    <xdr:to>
      <xdr:col>116</xdr:col>
      <xdr:colOff>114300</xdr:colOff>
      <xdr:row>39</xdr:row>
      <xdr:rowOff>80975</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6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153695</xdr:rowOff>
    </xdr:from>
    <xdr:to>
      <xdr:col>112</xdr:col>
      <xdr:colOff>38100</xdr:colOff>
      <xdr:row>39</xdr:row>
      <xdr:rowOff>83845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66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100372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444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156261</xdr:rowOff>
    </xdr:from>
    <xdr:to>
      <xdr:col>107</xdr:col>
      <xdr:colOff>101600</xdr:colOff>
      <xdr:row>39</xdr:row>
      <xdr:rowOff>86411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6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102938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446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162484</xdr:rowOff>
    </xdr:from>
    <xdr:to>
      <xdr:col>102</xdr:col>
      <xdr:colOff>114300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677584"/>
          <a:ext cx="889000" cy="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158610</xdr:rowOff>
    </xdr:from>
    <xdr:to>
      <xdr:col>102</xdr:col>
      <xdr:colOff>165100</xdr:colOff>
      <xdr:row>39</xdr:row>
      <xdr:rowOff>88760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6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105287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448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159893</xdr:rowOff>
    </xdr:from>
    <xdr:to>
      <xdr:col>98</xdr:col>
      <xdr:colOff>38100</xdr:colOff>
      <xdr:row>39</xdr:row>
      <xdr:rowOff>90043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6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81170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767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129252</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644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111684</xdr:rowOff>
    </xdr:from>
    <xdr:to>
      <xdr:col>98</xdr:col>
      <xdr:colOff>38100</xdr:colOff>
      <xdr:row>39</xdr:row>
      <xdr:rowOff>41834</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6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58361</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21428" y="640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類似団体平均に比べて、総務費、商工費、消防費、公債費が多額となっている。</a:t>
          </a:r>
        </a:p>
        <a:p>
          <a:r>
            <a:rPr kumimoji="1" lang="ja-JP" altLang="en-US" sz="1300">
              <a:latin typeface="ＭＳ Ｐゴシック" panose="020B0600070205080204" pitchFamily="50" charset="-128"/>
              <a:ea typeface="ＭＳ Ｐゴシック" panose="020B0600070205080204" pitchFamily="50" charset="-128"/>
            </a:rPr>
            <a:t>　総務費においては、財政調整基金から特定目的基金への積み替えの実施及び震災復興特別交付金の返還によるものである。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商工費においては、第三セクターへの長期貸付の実施によるものである。</a:t>
          </a:r>
        </a:p>
        <a:p>
          <a:r>
            <a:rPr kumimoji="1" lang="ja-JP" altLang="en-US" sz="1300">
              <a:latin typeface="ＭＳ Ｐゴシック" panose="020B0600070205080204" pitchFamily="50" charset="-128"/>
              <a:ea typeface="ＭＳ Ｐゴシック" panose="020B0600070205080204" pitchFamily="50" charset="-128"/>
            </a:rPr>
            <a:t>　消防費においては、一部事務組合への負担金の増加によるものである。</a:t>
          </a:r>
        </a:p>
        <a:p>
          <a:r>
            <a:rPr kumimoji="1" lang="ja-JP" altLang="en-US" sz="1300">
              <a:latin typeface="ＭＳ Ｐゴシック" panose="020B0600070205080204" pitchFamily="50" charset="-128"/>
              <a:ea typeface="ＭＳ Ｐゴシック" panose="020B0600070205080204" pitchFamily="50" charset="-128"/>
            </a:rPr>
            <a:t>　公債費においては、過去の大規模投資により発行した地方債の元金償還の開始によるものである。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財政調整基金残高は、平成</a:t>
          </a:r>
          <a:r>
            <a:rPr kumimoji="1" lang="en-US" altLang="ja-JP" sz="1100">
              <a:latin typeface="ＭＳ ゴシック" pitchFamily="49" charset="-128"/>
              <a:ea typeface="ＭＳ ゴシック" pitchFamily="49" charset="-128"/>
            </a:rPr>
            <a:t>24</a:t>
          </a:r>
          <a:r>
            <a:rPr kumimoji="1" lang="ja-JP" altLang="en-US" sz="1100">
              <a:latin typeface="ＭＳ ゴシック" pitchFamily="49" charset="-128"/>
              <a:ea typeface="ＭＳ ゴシック" pitchFamily="49" charset="-128"/>
            </a:rPr>
            <a:t>年度以降大幅に増えたが、これは震災復興特別交付税の執行残額等を一時的に積み立てているためであり、後年度精算されるものである。実質収支額は、標準財政規模の５～</a:t>
          </a:r>
          <a:r>
            <a:rPr kumimoji="1" lang="en-US" altLang="ja-JP" sz="1100">
              <a:latin typeface="ＭＳ ゴシック" pitchFamily="49" charset="-128"/>
              <a:ea typeface="ＭＳ ゴシック" pitchFamily="49" charset="-128"/>
            </a:rPr>
            <a:t>25</a:t>
          </a:r>
          <a:r>
            <a:rPr kumimoji="1" lang="ja-JP" altLang="en-US" sz="1100">
              <a:latin typeface="ＭＳ ゴシック" pitchFamily="49" charset="-128"/>
              <a:ea typeface="ＭＳ ゴシック" pitchFamily="49" charset="-128"/>
            </a:rPr>
            <a:t>％程度で推移しているが、これは入札の実施等により執行残が生じているためである。実質単年度収支は、マイナスとなった年度があるが、これは復興事業の実施のために財政調整基金（震災復興特別交付税分）を取り崩したことなどによるものである。令和</a:t>
          </a:r>
          <a:r>
            <a:rPr kumimoji="1" lang="ja-JP" altLang="en-US" sz="1100">
              <a:solidFill>
                <a:srgbClr val="FF0000"/>
              </a:solidFill>
              <a:latin typeface="ＭＳ ゴシック" pitchFamily="49" charset="-128"/>
              <a:ea typeface="ＭＳ ゴシック" pitchFamily="49" charset="-128"/>
            </a:rPr>
            <a:t>５</a:t>
          </a:r>
          <a:r>
            <a:rPr kumimoji="1" lang="ja-JP" altLang="en-US" sz="1100">
              <a:latin typeface="ＭＳ ゴシック" pitchFamily="49" charset="-128"/>
              <a:ea typeface="ＭＳ ゴシック" pitchFamily="49" charset="-128"/>
            </a:rPr>
            <a:t>年度においては、震災復興復興特別交付税の返還に加え、特定目的基金への積み替え及び第三セクターへの長期貸付の実施のため、財政調整基金を取り崩したため大幅なマイナスとなっている。</a:t>
          </a:r>
          <a:endParaRPr kumimoji="1" lang="en-US" altLang="ja-JP"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全会計において実質赤字は生じていない。入札執行等により歳出経費が圧縮されたことなどが要因である。</a:t>
          </a:r>
          <a:endParaRPr kumimoji="1" lang="en-US" altLang="ja-JP" sz="1400">
            <a:latin typeface="ＭＳ ゴシック" pitchFamily="49" charset="-128"/>
            <a:ea typeface="ＭＳ ゴシック" pitchFamily="49" charset="-128"/>
          </a:endParaRPr>
        </a:p>
        <a:p>
          <a:r>
            <a:rPr kumimoji="1" lang="ja-JP" altLang="en-US" sz="1400">
              <a:solidFill>
                <a:srgbClr val="FF0000"/>
              </a:solidFill>
              <a:latin typeface="ＭＳ ゴシック" pitchFamily="49" charset="-128"/>
              <a:ea typeface="ＭＳ ゴシック" pitchFamily="49" charset="-128"/>
            </a:rPr>
            <a:t>　令和５年度は、簡易水道特別会計、下水道特別会計及び集落排水特別会計の３会計において、黒字となったが、公営企業会計への移行に伴う打ち切り決算の影響によるものである。</a:t>
          </a:r>
          <a:endParaRPr kumimoji="1" lang="en-US" altLang="ja-JP"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実質公債費比率の分子はほぼ横ばいで推移している。元利償還金の割合が高いが、これは過去の施設整備に伴う地方債元利償還金が多額になっているためである。ただし、可能な</a:t>
          </a:r>
          <a:r>
            <a:rPr kumimoji="1" lang="ja-JP" altLang="en-US" sz="1400">
              <a:solidFill>
                <a:srgbClr val="FF0000"/>
              </a:solidFill>
              <a:latin typeface="ＭＳ ゴシック" pitchFamily="49" charset="-128"/>
              <a:ea typeface="ＭＳ ゴシック" pitchFamily="49" charset="-128"/>
            </a:rPr>
            <a:t>限り</a:t>
          </a:r>
          <a:r>
            <a:rPr kumimoji="1" lang="ja-JP" altLang="en-US" sz="1400">
              <a:latin typeface="ＭＳ ゴシック" pitchFamily="49" charset="-128"/>
              <a:ea typeface="ＭＳ ゴシック" pitchFamily="49" charset="-128"/>
            </a:rPr>
            <a:t>財源的に有利な地方債の発行に努めており、算入公債費等の額も高くなっている。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に大規模投資事業を実施するため、多額の地方債を発行し、一般会計等に係る地方債残高が増加したが、令和４年度に引き続き令和５年度もプライマリーバランスの均衡に留意し、地方債の発行額を抑制したことにより、一般会計等に係る地方債の現在高が減少し、将来負担額が減少した。</a:t>
          </a:r>
        </a:p>
        <a:p>
          <a:r>
            <a:rPr kumimoji="1" lang="ja-JP" altLang="en-US" sz="1400">
              <a:latin typeface="ＭＳ ゴシック" pitchFamily="49" charset="-128"/>
              <a:ea typeface="ＭＳ ゴシック" pitchFamily="49" charset="-128"/>
            </a:rPr>
            <a:t>　将来負担額のうち、一般会計等に係る地方債の現在高の割合が最も高いが、可能なかぎり財源的に有利な地方債の発行に努めているため、基準財政需要額算入見込額の割合が高く、また充当可能基金も一定額を確保しているため、将来負担比率の分子は引き続きマイナスの水準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岩手県田野畑村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・震災復興特別交付税の返還や第三セクターへの長期貸付などのため、財政調整基金を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百万円取り崩したことなどによるものである。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・各基金の目的に沿って一定額を積み立てることとしているが、財政調整基金については中長期財政見通しで</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予測される令和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年度以降の財源不足に対応するためできる限り積み増しを行うこととしているほか、庁舎</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及び公共施設整備基金については老朽化した役場庁舎の建替えなどに向けて今後数年をかけて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程度を積み立てていくこととしている。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・庁舎及び公共施設整備基金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庁舎及び公共施設の整備に要する経費の財源に充てる。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個性豊かな魅力ある地域づくり事業に要する経費の財源に充てる。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・東日本大震災災害復興基金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東日本大震災に係る災害復興事業等に要する経費の財源に充てる。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高齢者等の保健福祉の向上に要する経費の財源に充てる。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・田野畑むらづくり基金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個性豊かで活力があり、安心して暮らせるむらづくりに要する経費の財源に充てる。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財政調整基金からの積み替えにより、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・各基金の目的に沿って一定額を積み立てることとしているが、庁舎及び公共施設整備基金については老朽化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した役場庁舎の建替えなどに向けて今後数年をかけて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・通常分として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百万円を積み立て、財源補てん分、震災復興特別交付税分、特定目的基金積み替え分として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・災害等の不測の財政需要に備えるため標準財政規模の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％を目途に積み立てることとしているほか、中長期財</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政見通しで予測される令和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年度以降の財源不足に対応するためできる限り積み増しを行うこととしている。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百万円で、前年度から横ばいとなっている。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・通常分、臨時財政対策債償還基金費分、災害援護資金貸付金償還金として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過去の漁港施設整備に係る地方債の償還財源などとして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・県の起債償還費補助金など制度化されたものを中心に積み立てを行うこととしている。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有形固定資産減価償却率は、類似団体平均より低い水準にあるが、主な要因は東日本大震災で被災した施設の整備等によるものである。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本村では、平成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年度に策定した公共施設等総合管理計画で、平成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年度以降の</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年間で公共施設等の延べ床面積を</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％削減する目標を掲げ、老朽化した施設の集約化や複合化、除却を進める考えである。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本計画に基づき、施設等の適正な管理を推進していく。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47625</xdr:rowOff>
    </xdr:from>
    <xdr:to>
      <xdr:col>23</xdr:col>
      <xdr:colOff>85090</xdr:colOff>
      <xdr:row>32</xdr:row>
      <xdr:rowOff>143764</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206240" y="5175885"/>
          <a:ext cx="1270" cy="1101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147591</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258945" y="628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143764</xdr:rowOff>
    </xdr:from>
    <xdr:to>
      <xdr:col>23</xdr:col>
      <xdr:colOff>174625</xdr:colOff>
      <xdr:row>32</xdr:row>
      <xdr:rowOff>143764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119245" y="627786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165752</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258945" y="4958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47625</xdr:rowOff>
    </xdr:from>
    <xdr:to>
      <xdr:col>23</xdr:col>
      <xdr:colOff>174625</xdr:colOff>
      <xdr:row>26</xdr:row>
      <xdr:rowOff>47625</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119245" y="517588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128033</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258945" y="5759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149606</xdr:rowOff>
    </xdr:from>
    <xdr:to>
      <xdr:col>23</xdr:col>
      <xdr:colOff>136525</xdr:colOff>
      <xdr:row>30</xdr:row>
      <xdr:rowOff>79756</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157345" y="578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99949</xdr:rowOff>
    </xdr:from>
    <xdr:to>
      <xdr:col>19</xdr:col>
      <xdr:colOff>187325</xdr:colOff>
      <xdr:row>30</xdr:row>
      <xdr:rowOff>30099</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3537585" y="57311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69723</xdr:rowOff>
    </xdr:from>
    <xdr:to>
      <xdr:col>15</xdr:col>
      <xdr:colOff>187325</xdr:colOff>
      <xdr:row>29</xdr:row>
      <xdr:rowOff>171323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2867025" y="57009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196465" y="5674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26543</xdr:rowOff>
    </xdr:from>
    <xdr:to>
      <xdr:col>7</xdr:col>
      <xdr:colOff>187325</xdr:colOff>
      <xdr:row>29</xdr:row>
      <xdr:rowOff>128143</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525905" y="56577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1524</xdr:rowOff>
    </xdr:from>
    <xdr:to>
      <xdr:col>23</xdr:col>
      <xdr:colOff>136525</xdr:colOff>
      <xdr:row>28</xdr:row>
      <xdr:rowOff>103124</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157345" y="546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24401</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258945" y="532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51181</xdr:rowOff>
    </xdr:from>
    <xdr:to>
      <xdr:col>19</xdr:col>
      <xdr:colOff>187325</xdr:colOff>
      <xdr:row>28</xdr:row>
      <xdr:rowOff>152781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537585" y="55147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52324</xdr:rowOff>
    </xdr:from>
    <xdr:to>
      <xdr:col>23</xdr:col>
      <xdr:colOff>85725</xdr:colOff>
      <xdr:row>28</xdr:row>
      <xdr:rowOff>101981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3588385" y="5515864"/>
          <a:ext cx="61976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3683</xdr:rowOff>
    </xdr:from>
    <xdr:to>
      <xdr:col>15</xdr:col>
      <xdr:colOff>187325</xdr:colOff>
      <xdr:row>28</xdr:row>
      <xdr:rowOff>105283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867025" y="54672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54483</xdr:rowOff>
    </xdr:from>
    <xdr:to>
      <xdr:col>19</xdr:col>
      <xdr:colOff>136525</xdr:colOff>
      <xdr:row>28</xdr:row>
      <xdr:rowOff>101981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917825" y="5518023"/>
          <a:ext cx="67056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140589</xdr:rowOff>
    </xdr:from>
    <xdr:to>
      <xdr:col>11</xdr:col>
      <xdr:colOff>187325</xdr:colOff>
      <xdr:row>28</xdr:row>
      <xdr:rowOff>70739</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196465" y="54364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19939</xdr:rowOff>
    </xdr:from>
    <xdr:to>
      <xdr:col>15</xdr:col>
      <xdr:colOff>136525</xdr:colOff>
      <xdr:row>28</xdr:row>
      <xdr:rowOff>54483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247265" y="5483479"/>
          <a:ext cx="67056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166497</xdr:rowOff>
    </xdr:from>
    <xdr:to>
      <xdr:col>7</xdr:col>
      <xdr:colOff>187325</xdr:colOff>
      <xdr:row>28</xdr:row>
      <xdr:rowOff>96647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525905" y="5462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19939</xdr:rowOff>
    </xdr:from>
    <xdr:to>
      <xdr:col>11</xdr:col>
      <xdr:colOff>136525</xdr:colOff>
      <xdr:row>28</xdr:row>
      <xdr:rowOff>45847</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1576705" y="5483479"/>
          <a:ext cx="6705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21226</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395989" y="582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162450</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2738129" y="579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136542</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067569" y="576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119270</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397009" y="5750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169308</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395989" y="5297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121810</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2738129" y="525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87266</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067569" y="5215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113174</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397009" y="524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より高い水準にあり、主な増加要因は学校給食センター更新整備、思惟エリア（道の駅たのはた）一体整備、防災行政無線デジタル化整備に伴う地方債残高の増加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これにより将来負担額が増加し、債務償還比率は</a:t>
          </a:r>
          <a:r>
            <a:rPr kumimoji="1" lang="en-US" altLang="ja-JP" sz="1100">
              <a:latin typeface="ＭＳ Ｐゴシック" panose="020B0600070205080204" pitchFamily="50" charset="-128"/>
              <a:ea typeface="ＭＳ Ｐゴシック" panose="020B0600070205080204" pitchFamily="50" charset="-128"/>
            </a:rPr>
            <a:t>279.9</a:t>
          </a:r>
          <a:r>
            <a:rPr kumimoji="1" lang="ja-JP" altLang="en-US" sz="1100">
              <a:latin typeface="ＭＳ Ｐゴシック" panose="020B0600070205080204" pitchFamily="50" charset="-128"/>
              <a:ea typeface="ＭＳ Ｐゴシック" panose="020B0600070205080204" pitchFamily="50" charset="-128"/>
            </a:rPr>
            <a:t>％となっている。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プライマリーバランスの均衡などに留意しながら計画的な施設整備を進め比率の低減に努めていく。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32057</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3027660" y="5211868"/>
          <a:ext cx="1269" cy="1289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35884</xdr:rowOff>
    </xdr:from>
    <xdr:ext cx="469744"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3080365" y="650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32057</xdr:rowOff>
    </xdr:from>
    <xdr:to>
      <xdr:col>76</xdr:col>
      <xdr:colOff>111125</xdr:colOff>
      <xdr:row>34</xdr:row>
      <xdr:rowOff>32057</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2963525" y="6501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79636</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3080365" y="5375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56759</xdr:rowOff>
    </xdr:from>
    <xdr:to>
      <xdr:col>76</xdr:col>
      <xdr:colOff>73025</xdr:colOff>
      <xdr:row>28</xdr:row>
      <xdr:rowOff>158359</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001625" y="55202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49922</xdr:rowOff>
    </xdr:from>
    <xdr:to>
      <xdr:col>72</xdr:col>
      <xdr:colOff>123825</xdr:colOff>
      <xdr:row>28</xdr:row>
      <xdr:rowOff>151522</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359005" y="551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71152</xdr:rowOff>
    </xdr:from>
    <xdr:to>
      <xdr:col>68</xdr:col>
      <xdr:colOff>123825</xdr:colOff>
      <xdr:row>29</xdr:row>
      <xdr:rowOff>1302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688445" y="5534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40217</xdr:rowOff>
    </xdr:from>
    <xdr:to>
      <xdr:col>64</xdr:col>
      <xdr:colOff>123825</xdr:colOff>
      <xdr:row>29</xdr:row>
      <xdr:rowOff>141817</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1017885" y="567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51012</xdr:rowOff>
    </xdr:from>
    <xdr:to>
      <xdr:col>60</xdr:col>
      <xdr:colOff>123825</xdr:colOff>
      <xdr:row>29</xdr:row>
      <xdr:rowOff>152612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0347325" y="56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22045</xdr:rowOff>
    </xdr:from>
    <xdr:to>
      <xdr:col>76</xdr:col>
      <xdr:colOff>73025</xdr:colOff>
      <xdr:row>29</xdr:row>
      <xdr:rowOff>123645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001625" y="5653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472</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3080365" y="56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55690</xdr:rowOff>
    </xdr:from>
    <xdr:to>
      <xdr:col>72</xdr:col>
      <xdr:colOff>123825</xdr:colOff>
      <xdr:row>29</xdr:row>
      <xdr:rowOff>157290</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359005" y="568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72845</xdr:rowOff>
    </xdr:from>
    <xdr:to>
      <xdr:col>76</xdr:col>
      <xdr:colOff>22225</xdr:colOff>
      <xdr:row>29</xdr:row>
      <xdr:rowOff>106490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409805" y="5704025"/>
          <a:ext cx="619760" cy="3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48323</xdr:rowOff>
    </xdr:from>
    <xdr:to>
      <xdr:col>68</xdr:col>
      <xdr:colOff>123825</xdr:colOff>
      <xdr:row>30</xdr:row>
      <xdr:rowOff>149923</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688445" y="584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106490</xdr:rowOff>
    </xdr:from>
    <xdr:to>
      <xdr:col>72</xdr:col>
      <xdr:colOff>73025</xdr:colOff>
      <xdr:row>30</xdr:row>
      <xdr:rowOff>99123</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39245" y="5737670"/>
          <a:ext cx="670560" cy="16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156094</xdr:rowOff>
    </xdr:from>
    <xdr:to>
      <xdr:col>64</xdr:col>
      <xdr:colOff>123825</xdr:colOff>
      <xdr:row>31</xdr:row>
      <xdr:rowOff>86244</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017885" y="59549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99123</xdr:rowOff>
    </xdr:from>
    <xdr:to>
      <xdr:col>68</xdr:col>
      <xdr:colOff>73025</xdr:colOff>
      <xdr:row>31</xdr:row>
      <xdr:rowOff>35444</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068685" y="5897943"/>
          <a:ext cx="670560" cy="10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40947</xdr:rowOff>
    </xdr:from>
    <xdr:to>
      <xdr:col>60</xdr:col>
      <xdr:colOff>123825</xdr:colOff>
      <xdr:row>30</xdr:row>
      <xdr:rowOff>142547</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0347325" y="583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91747</xdr:rowOff>
    </xdr:from>
    <xdr:to>
      <xdr:col>64</xdr:col>
      <xdr:colOff>73025</xdr:colOff>
      <xdr:row>31</xdr:row>
      <xdr:rowOff>35444</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0398125" y="5890567"/>
          <a:ext cx="670560" cy="11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168049</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2185092" y="529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17829</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1527232" y="531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158344</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0856672" y="545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169139</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0186112" y="546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148417</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2185092" y="577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141050</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1527232" y="593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77371</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0856672" y="604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133674</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0186112" y="593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086225" y="5534842"/>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12496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02082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49547</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124960" y="658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036060" y="660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10704</xdr:rowOff>
    </xdr:from>
    <xdr:to>
      <xdr:col>20</xdr:col>
      <xdr:colOff>38100</xdr:colOff>
      <xdr:row>39</xdr:row>
      <xdr:rowOff>112304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312160" y="65486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157662</xdr:rowOff>
    </xdr:from>
    <xdr:to>
      <xdr:col>15</xdr:col>
      <xdr:colOff>101600</xdr:colOff>
      <xdr:row>39</xdr:row>
      <xdr:rowOff>87812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5146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123372</xdr:rowOff>
    </xdr:from>
    <xdr:to>
      <xdr:col>10</xdr:col>
      <xdr:colOff>165100</xdr:colOff>
      <xdr:row>39</xdr:row>
      <xdr:rowOff>53522</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739900" y="6493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116840</xdr:rowOff>
    </xdr:from>
    <xdr:to>
      <xdr:col>6</xdr:col>
      <xdr:colOff>38100</xdr:colOff>
      <xdr:row>39</xdr:row>
      <xdr:rowOff>46990</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96520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90715</xdr:rowOff>
    </xdr:from>
    <xdr:to>
      <xdr:col>24</xdr:col>
      <xdr:colOff>114300</xdr:colOff>
      <xdr:row>39</xdr:row>
      <xdr:rowOff>20865</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036060" y="6461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113591</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124960" y="63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61323</xdr:rowOff>
    </xdr:from>
    <xdr:to>
      <xdr:col>20</xdr:col>
      <xdr:colOff>38100</xdr:colOff>
      <xdr:row>38</xdr:row>
      <xdr:rowOff>162923</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312160" y="64316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112123</xdr:rowOff>
    </xdr:from>
    <xdr:to>
      <xdr:col>24</xdr:col>
      <xdr:colOff>63500</xdr:colOff>
      <xdr:row>38</xdr:row>
      <xdr:rowOff>141515</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355340" y="6482443"/>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30299</xdr:rowOff>
    </xdr:from>
    <xdr:to>
      <xdr:col>15</xdr:col>
      <xdr:colOff>101600</xdr:colOff>
      <xdr:row>38</xdr:row>
      <xdr:rowOff>131899</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514600" y="640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81099</xdr:rowOff>
    </xdr:from>
    <xdr:to>
      <xdr:col>19</xdr:col>
      <xdr:colOff>177800</xdr:colOff>
      <xdr:row>38</xdr:row>
      <xdr:rowOff>112123</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565400" y="6451419"/>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170724</xdr:rowOff>
    </xdr:from>
    <xdr:to>
      <xdr:col>10</xdr:col>
      <xdr:colOff>165100</xdr:colOff>
      <xdr:row>38</xdr:row>
      <xdr:rowOff>100874</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739900" y="63734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50074</xdr:rowOff>
    </xdr:from>
    <xdr:to>
      <xdr:col>15</xdr:col>
      <xdr:colOff>50800</xdr:colOff>
      <xdr:row>38</xdr:row>
      <xdr:rowOff>81099</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1790700" y="6420394"/>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167459</xdr:rowOff>
    </xdr:from>
    <xdr:to>
      <xdr:col>6</xdr:col>
      <xdr:colOff>38100</xdr:colOff>
      <xdr:row>38</xdr:row>
      <xdr:rowOff>97609</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965200" y="63701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46809</xdr:rowOff>
    </xdr:from>
    <xdr:to>
      <xdr:col>10</xdr:col>
      <xdr:colOff>114300</xdr:colOff>
      <xdr:row>38</xdr:row>
      <xdr:rowOff>50074</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008380" y="6417129"/>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103431</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170564" y="66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78939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38570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44649</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61100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83630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8000</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170564" y="6210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148426</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38570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117401</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61100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114135</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836304" y="614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125238</xdr:rowOff>
    </xdr:from>
    <xdr:to>
      <xdr:col>54</xdr:col>
      <xdr:colOff>189865</xdr:colOff>
      <xdr:row>42</xdr:row>
      <xdr:rowOff>17858</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9219565" y="5824998"/>
          <a:ext cx="0" cy="1233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21685</xdr:rowOff>
    </xdr:from>
    <xdr:ext cx="534377"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9258300" y="706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17858</xdr:rowOff>
    </xdr:from>
    <xdr:to>
      <xdr:col>55</xdr:col>
      <xdr:colOff>88900</xdr:colOff>
      <xdr:row>42</xdr:row>
      <xdr:rowOff>17858</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9154160" y="70587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71915</xdr:rowOff>
    </xdr:from>
    <xdr:ext cx="599010"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9258300" y="560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125238</xdr:rowOff>
    </xdr:from>
    <xdr:to>
      <xdr:col>55</xdr:col>
      <xdr:colOff>88900</xdr:colOff>
      <xdr:row>34</xdr:row>
      <xdr:rowOff>125238</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9154160" y="5824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14243</xdr:rowOff>
    </xdr:from>
    <xdr:ext cx="534377"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9258300" y="6719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162816</xdr:rowOff>
    </xdr:from>
    <xdr:to>
      <xdr:col>55</xdr:col>
      <xdr:colOff>50800</xdr:colOff>
      <xdr:row>41</xdr:row>
      <xdr:rowOff>92966</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192260" y="6868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153919</xdr:rowOff>
    </xdr:from>
    <xdr:to>
      <xdr:col>50</xdr:col>
      <xdr:colOff>165100</xdr:colOff>
      <xdr:row>41</xdr:row>
      <xdr:rowOff>84069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445500" y="68595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160704</xdr:rowOff>
    </xdr:from>
    <xdr:to>
      <xdr:col>46</xdr:col>
      <xdr:colOff>38100</xdr:colOff>
      <xdr:row>41</xdr:row>
      <xdr:rowOff>90854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670800" y="6866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163206</xdr:rowOff>
    </xdr:from>
    <xdr:to>
      <xdr:col>41</xdr:col>
      <xdr:colOff>101600</xdr:colOff>
      <xdr:row>41</xdr:row>
      <xdr:rowOff>93356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873240" y="6868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168936</xdr:rowOff>
    </xdr:from>
    <xdr:to>
      <xdr:col>36</xdr:col>
      <xdr:colOff>165100</xdr:colOff>
      <xdr:row>41</xdr:row>
      <xdr:rowOff>99086</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098540" y="6874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37909</xdr:rowOff>
    </xdr:from>
    <xdr:to>
      <xdr:col>55</xdr:col>
      <xdr:colOff>50800</xdr:colOff>
      <xdr:row>41</xdr:row>
      <xdr:rowOff>139509</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192260" y="69111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141243</xdr:rowOff>
    </xdr:from>
    <xdr:ext cx="534377"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9258300" y="684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41077</xdr:rowOff>
    </xdr:from>
    <xdr:to>
      <xdr:col>50</xdr:col>
      <xdr:colOff>165100</xdr:colOff>
      <xdr:row>41</xdr:row>
      <xdr:rowOff>142677</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445500" y="691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88709</xdr:rowOff>
    </xdr:from>
    <xdr:to>
      <xdr:col>55</xdr:col>
      <xdr:colOff>0</xdr:colOff>
      <xdr:row>41</xdr:row>
      <xdr:rowOff>91877</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496300" y="6961949"/>
          <a:ext cx="7239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43726</xdr:rowOff>
    </xdr:from>
    <xdr:to>
      <xdr:col>46</xdr:col>
      <xdr:colOff>38100</xdr:colOff>
      <xdr:row>41</xdr:row>
      <xdr:rowOff>145326</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670800" y="69169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91877</xdr:rowOff>
    </xdr:from>
    <xdr:to>
      <xdr:col>50</xdr:col>
      <xdr:colOff>114300</xdr:colOff>
      <xdr:row>41</xdr:row>
      <xdr:rowOff>94526</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7713980" y="6965117"/>
          <a:ext cx="782320" cy="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46723</xdr:rowOff>
    </xdr:from>
    <xdr:to>
      <xdr:col>41</xdr:col>
      <xdr:colOff>101600</xdr:colOff>
      <xdr:row>41</xdr:row>
      <xdr:rowOff>148323</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873240" y="691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94526</xdr:rowOff>
    </xdr:from>
    <xdr:to>
      <xdr:col>45</xdr:col>
      <xdr:colOff>177800</xdr:colOff>
      <xdr:row>41</xdr:row>
      <xdr:rowOff>97523</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24040" y="6967766"/>
          <a:ext cx="789940" cy="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51304</xdr:rowOff>
    </xdr:from>
    <xdr:to>
      <xdr:col>36</xdr:col>
      <xdr:colOff>165100</xdr:colOff>
      <xdr:row>41</xdr:row>
      <xdr:rowOff>152904</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098540" y="692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97523</xdr:rowOff>
    </xdr:from>
    <xdr:to>
      <xdr:col>41</xdr:col>
      <xdr:colOff>50800</xdr:colOff>
      <xdr:row>41</xdr:row>
      <xdr:rowOff>102104</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149340" y="6970763"/>
          <a:ext cx="774700" cy="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100596</xdr:rowOff>
    </xdr:from>
    <xdr:ext cx="534377"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8239271" y="663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107381</xdr:rowOff>
    </xdr:from>
    <xdr:ext cx="534377"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7477271" y="664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109883</xdr:rowOff>
    </xdr:from>
    <xdr:ext cx="534377"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6702571" y="664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115613</xdr:rowOff>
    </xdr:from>
    <xdr:ext cx="534377"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5905011" y="665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133804</xdr:rowOff>
    </xdr:from>
    <xdr:ext cx="534377"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8239271" y="700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136453</xdr:rowOff>
    </xdr:from>
    <xdr:ext cx="534377"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7477271" y="70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139450</xdr:rowOff>
    </xdr:from>
    <xdr:ext cx="534377"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6702571" y="701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144031</xdr:rowOff>
    </xdr:from>
    <xdr:ext cx="534377"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5905011" y="701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65315</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086225" y="9389473"/>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124960" y="107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020820" y="10794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124960" y="91723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020820" y="9389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124960" y="10195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03606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140244</xdr:rowOff>
    </xdr:from>
    <xdr:to>
      <xdr:col>20</xdr:col>
      <xdr:colOff>38100</xdr:colOff>
      <xdr:row>61</xdr:row>
      <xdr:rowOff>70394</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312160" y="101986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5146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739900" y="10169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965200" y="10188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036060" y="10193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158223</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124960"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114119</xdr:rowOff>
    </xdr:from>
    <xdr:to>
      <xdr:col>20</xdr:col>
      <xdr:colOff>38100</xdr:colOff>
      <xdr:row>61</xdr:row>
      <xdr:rowOff>44269</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312160" y="101725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164919</xdr:rowOff>
    </xdr:from>
    <xdr:to>
      <xdr:col>24</xdr:col>
      <xdr:colOff>63500</xdr:colOff>
      <xdr:row>61</xdr:row>
      <xdr:rowOff>14696</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3355340" y="10223319"/>
          <a:ext cx="73152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79828</xdr:rowOff>
    </xdr:from>
    <xdr:to>
      <xdr:col>15</xdr:col>
      <xdr:colOff>101600</xdr:colOff>
      <xdr:row>61</xdr:row>
      <xdr:rowOff>9978</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514600" y="10138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130628</xdr:rowOff>
    </xdr:from>
    <xdr:to>
      <xdr:col>19</xdr:col>
      <xdr:colOff>177800</xdr:colOff>
      <xdr:row>60</xdr:row>
      <xdr:rowOff>164919</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565400" y="10189028"/>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45538</xdr:rowOff>
    </xdr:from>
    <xdr:to>
      <xdr:col>10</xdr:col>
      <xdr:colOff>165100</xdr:colOff>
      <xdr:row>60</xdr:row>
      <xdr:rowOff>147138</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7399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96338</xdr:rowOff>
    </xdr:from>
    <xdr:to>
      <xdr:col>15</xdr:col>
      <xdr:colOff>50800</xdr:colOff>
      <xdr:row>60</xdr:row>
      <xdr:rowOff>130628</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790700" y="10154738"/>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43906</xdr:rowOff>
    </xdr:from>
    <xdr:to>
      <xdr:col>6</xdr:col>
      <xdr:colOff>38100</xdr:colOff>
      <xdr:row>60</xdr:row>
      <xdr:rowOff>145506</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965200" y="101023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94706</xdr:rowOff>
    </xdr:from>
    <xdr:to>
      <xdr:col>10</xdr:col>
      <xdr:colOff>114300</xdr:colOff>
      <xdr:row>60</xdr:row>
      <xdr:rowOff>96338</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1008380" y="10153106"/>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61521</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17056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3857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611004"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836304" y="102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60796</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3170564" y="9951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26505</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2385704" y="991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163665</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1611004" y="988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162033</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83630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46193</xdr:rowOff>
    </xdr:from>
    <xdr:to>
      <xdr:col>54</xdr:col>
      <xdr:colOff>189865</xdr:colOff>
      <xdr:row>63</xdr:row>
      <xdr:rowOff>169890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9219565" y="9266393"/>
          <a:ext cx="0" cy="146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2267</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9258300" y="1073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169890</xdr:rowOff>
    </xdr:from>
    <xdr:to>
      <xdr:col>55</xdr:col>
      <xdr:colOff>88900</xdr:colOff>
      <xdr:row>63</xdr:row>
      <xdr:rowOff>169890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9154160" y="10731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164320</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9258300" y="90492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46193</xdr:rowOff>
    </xdr:from>
    <xdr:to>
      <xdr:col>55</xdr:col>
      <xdr:colOff>88900</xdr:colOff>
      <xdr:row>55</xdr:row>
      <xdr:rowOff>46193</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9154160" y="9266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160317</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9258300" y="1038635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10440</xdr:rowOff>
    </xdr:from>
    <xdr:to>
      <xdr:col>55</xdr:col>
      <xdr:colOff>50800</xdr:colOff>
      <xdr:row>62</xdr:row>
      <xdr:rowOff>112040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192260" y="10404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18297</xdr:rowOff>
    </xdr:from>
    <xdr:to>
      <xdr:col>50</xdr:col>
      <xdr:colOff>165100</xdr:colOff>
      <xdr:row>62</xdr:row>
      <xdr:rowOff>119897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445500" y="1041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30001</xdr:rowOff>
    </xdr:from>
    <xdr:to>
      <xdr:col>46</xdr:col>
      <xdr:colOff>38100</xdr:colOff>
      <xdr:row>62</xdr:row>
      <xdr:rowOff>131601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670800" y="104236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38253</xdr:rowOff>
    </xdr:from>
    <xdr:to>
      <xdr:col>41</xdr:col>
      <xdr:colOff>101600</xdr:colOff>
      <xdr:row>62</xdr:row>
      <xdr:rowOff>139853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873240" y="1043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8763</xdr:rowOff>
    </xdr:from>
    <xdr:to>
      <xdr:col>36</xdr:col>
      <xdr:colOff>165100</xdr:colOff>
      <xdr:row>62</xdr:row>
      <xdr:rowOff>110363</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098540" y="1040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119237</xdr:rowOff>
    </xdr:from>
    <xdr:to>
      <xdr:col>55</xdr:col>
      <xdr:colOff>50800</xdr:colOff>
      <xdr:row>62</xdr:row>
      <xdr:rowOff>49387</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9192260" y="103452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142114</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9258300" y="102005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132658</xdr:rowOff>
    </xdr:from>
    <xdr:to>
      <xdr:col>50</xdr:col>
      <xdr:colOff>165100</xdr:colOff>
      <xdr:row>62</xdr:row>
      <xdr:rowOff>62808</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8445500" y="10358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170037</xdr:rowOff>
    </xdr:from>
    <xdr:to>
      <xdr:col>55</xdr:col>
      <xdr:colOff>0</xdr:colOff>
      <xdr:row>62</xdr:row>
      <xdr:rowOff>12008</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8496300" y="10396077"/>
          <a:ext cx="723900" cy="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138602</xdr:rowOff>
    </xdr:from>
    <xdr:to>
      <xdr:col>46</xdr:col>
      <xdr:colOff>38100</xdr:colOff>
      <xdr:row>62</xdr:row>
      <xdr:rowOff>68752</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7670800" y="10364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12008</xdr:rowOff>
    </xdr:from>
    <xdr:to>
      <xdr:col>50</xdr:col>
      <xdr:colOff>114300</xdr:colOff>
      <xdr:row>62</xdr:row>
      <xdr:rowOff>17952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7713980" y="10405688"/>
          <a:ext cx="78232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146995</xdr:rowOff>
    </xdr:from>
    <xdr:to>
      <xdr:col>41</xdr:col>
      <xdr:colOff>101600</xdr:colOff>
      <xdr:row>62</xdr:row>
      <xdr:rowOff>77145</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6873240" y="10373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17952</xdr:rowOff>
    </xdr:from>
    <xdr:to>
      <xdr:col>45</xdr:col>
      <xdr:colOff>177800</xdr:colOff>
      <xdr:row>62</xdr:row>
      <xdr:rowOff>26345</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6924040" y="10411632"/>
          <a:ext cx="78994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170474</xdr:rowOff>
    </xdr:from>
    <xdr:to>
      <xdr:col>36</xdr:col>
      <xdr:colOff>165100</xdr:colOff>
      <xdr:row>62</xdr:row>
      <xdr:rowOff>100624</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098540" y="10396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26345</xdr:rowOff>
    </xdr:from>
    <xdr:to>
      <xdr:col>41</xdr:col>
      <xdr:colOff>50800</xdr:colOff>
      <xdr:row>62</xdr:row>
      <xdr:rowOff>49824</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149340" y="10420025"/>
          <a:ext cx="774700" cy="2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111024</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184225" y="105047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122728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399365" y="105164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130980</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24665" y="10524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101490</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5849965" y="10495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79335</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184225" y="101377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85279</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399365" y="101436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93672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24665" y="101520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117151</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5849965" y="101755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154032</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086225" y="13023124"/>
          <a:ext cx="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157859</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124960" y="1457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154032</xdr:rowOff>
    </xdr:from>
    <xdr:to>
      <xdr:col>24</xdr:col>
      <xdr:colOff>152400</xdr:colOff>
      <xdr:row>86</xdr:row>
      <xdr:rowOff>154032</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020820" y="14571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150240</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124960" y="13896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036060" y="13914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160382</xdr:rowOff>
    </xdr:from>
    <xdr:to>
      <xdr:col>20</xdr:col>
      <xdr:colOff>38100</xdr:colOff>
      <xdr:row>83</xdr:row>
      <xdr:rowOff>90532</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312160" y="13906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5146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153851</xdr:rowOff>
    </xdr:from>
    <xdr:to>
      <xdr:col>10</xdr:col>
      <xdr:colOff>165100</xdr:colOff>
      <xdr:row>83</xdr:row>
      <xdr:rowOff>84001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739900" y="13900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129358</xdr:rowOff>
    </xdr:from>
    <xdr:to>
      <xdr:col>6</xdr:col>
      <xdr:colOff>38100</xdr:colOff>
      <xdr:row>83</xdr:row>
      <xdr:rowOff>59508</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965200" y="13875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119562</xdr:rowOff>
    </xdr:from>
    <xdr:to>
      <xdr:col>24</xdr:col>
      <xdr:colOff>114300</xdr:colOff>
      <xdr:row>82</xdr:row>
      <xdr:rowOff>49712</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036060" y="13698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142439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124960" y="1355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59145</xdr:rowOff>
    </xdr:from>
    <xdr:to>
      <xdr:col>20</xdr:col>
      <xdr:colOff>38100</xdr:colOff>
      <xdr:row>81</xdr:row>
      <xdr:rowOff>160745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312160" y="13637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109945</xdr:rowOff>
    </xdr:from>
    <xdr:to>
      <xdr:col>24</xdr:col>
      <xdr:colOff>63500</xdr:colOff>
      <xdr:row>81</xdr:row>
      <xdr:rowOff>170362</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355340" y="13688785"/>
          <a:ext cx="73152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8527</xdr:rowOff>
    </xdr:from>
    <xdr:to>
      <xdr:col>15</xdr:col>
      <xdr:colOff>101600</xdr:colOff>
      <xdr:row>81</xdr:row>
      <xdr:rowOff>110127</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514600" y="1358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59327</xdr:rowOff>
    </xdr:from>
    <xdr:to>
      <xdr:col>19</xdr:col>
      <xdr:colOff>177800</xdr:colOff>
      <xdr:row>81</xdr:row>
      <xdr:rowOff>109945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565400" y="13638167"/>
          <a:ext cx="78994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160382</xdr:rowOff>
    </xdr:from>
    <xdr:to>
      <xdr:col>10</xdr:col>
      <xdr:colOff>165100</xdr:colOff>
      <xdr:row>81</xdr:row>
      <xdr:rowOff>90532</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739900" y="13571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39732</xdr:rowOff>
    </xdr:from>
    <xdr:to>
      <xdr:col>15</xdr:col>
      <xdr:colOff>50800</xdr:colOff>
      <xdr:row>81</xdr:row>
      <xdr:rowOff>59327</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790700" y="13618572"/>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160382</xdr:rowOff>
    </xdr:from>
    <xdr:to>
      <xdr:col>6</xdr:col>
      <xdr:colOff>38100</xdr:colOff>
      <xdr:row>81</xdr:row>
      <xdr:rowOff>90532</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965200" y="13571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39732</xdr:rowOff>
    </xdr:from>
    <xdr:to>
      <xdr:col>10</xdr:col>
      <xdr:colOff>114300</xdr:colOff>
      <xdr:row>81</xdr:row>
      <xdr:rowOff>39732</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008380" y="1361857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81659</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17056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385704" y="1398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75128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611004" y="1398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50635</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83630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5822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170564" y="134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126654</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385704" y="1337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107059</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611004" y="1335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107059</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836304" y="1335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40821</xdr:rowOff>
    </xdr:from>
    <xdr:to>
      <xdr:col>54</xdr:col>
      <xdr:colOff>189865</xdr:colOff>
      <xdr:row>86</xdr:row>
      <xdr:rowOff>150005</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9219565" y="13116741"/>
          <a:ext cx="0" cy="1450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153832</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9258300" y="145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150005</xdr:rowOff>
    </xdr:from>
    <xdr:to>
      <xdr:col>55</xdr:col>
      <xdr:colOff>88900</xdr:colOff>
      <xdr:row>86</xdr:row>
      <xdr:rowOff>150005</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9154160" y="14567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158948</xdr:rowOff>
    </xdr:from>
    <xdr:ext cx="534377"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9258300" y="1289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40821</xdr:rowOff>
    </xdr:from>
    <xdr:to>
      <xdr:col>55</xdr:col>
      <xdr:colOff>88900</xdr:colOff>
      <xdr:row>78</xdr:row>
      <xdr:rowOff>40821</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9154160" y="131167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132532</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9258300" y="138790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109655</xdr:rowOff>
    </xdr:from>
    <xdr:to>
      <xdr:col>55</xdr:col>
      <xdr:colOff>50800</xdr:colOff>
      <xdr:row>84</xdr:row>
      <xdr:rowOff>39805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9192260" y="140237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121086</xdr:rowOff>
    </xdr:from>
    <xdr:to>
      <xdr:col>50</xdr:col>
      <xdr:colOff>165100</xdr:colOff>
      <xdr:row>84</xdr:row>
      <xdr:rowOff>51236</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8445500" y="14035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137632</xdr:rowOff>
    </xdr:from>
    <xdr:to>
      <xdr:col>46</xdr:col>
      <xdr:colOff>38100</xdr:colOff>
      <xdr:row>84</xdr:row>
      <xdr:rowOff>67782</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7670800" y="140517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109438</xdr:rowOff>
    </xdr:from>
    <xdr:to>
      <xdr:col>41</xdr:col>
      <xdr:colOff>101600</xdr:colOff>
      <xdr:row>84</xdr:row>
      <xdr:rowOff>39588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6873240" y="14023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111288</xdr:rowOff>
    </xdr:from>
    <xdr:to>
      <xdr:col>36</xdr:col>
      <xdr:colOff>165100</xdr:colOff>
      <xdr:row>84</xdr:row>
      <xdr:rowOff>41438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098540" y="140254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97028</xdr:rowOff>
    </xdr:from>
    <xdr:to>
      <xdr:col>55</xdr:col>
      <xdr:colOff>50800</xdr:colOff>
      <xdr:row>85</xdr:row>
      <xdr:rowOff>27178</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192260" y="14178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75455</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9258300" y="141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119670</xdr:rowOff>
    </xdr:from>
    <xdr:to>
      <xdr:col>50</xdr:col>
      <xdr:colOff>165100</xdr:colOff>
      <xdr:row>85</xdr:row>
      <xdr:rowOff>49820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445500" y="1420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147828</xdr:rowOff>
    </xdr:from>
    <xdr:to>
      <xdr:col>55</xdr:col>
      <xdr:colOff>0</xdr:colOff>
      <xdr:row>84</xdr:row>
      <xdr:rowOff>170470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496300" y="14229588"/>
          <a:ext cx="723900" cy="2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124786</xdr:rowOff>
    </xdr:from>
    <xdr:to>
      <xdr:col>46</xdr:col>
      <xdr:colOff>38100</xdr:colOff>
      <xdr:row>85</xdr:row>
      <xdr:rowOff>54936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670800" y="142065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170470</xdr:rowOff>
    </xdr:from>
    <xdr:to>
      <xdr:col>50</xdr:col>
      <xdr:colOff>114300</xdr:colOff>
      <xdr:row>85</xdr:row>
      <xdr:rowOff>4136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713980" y="14252230"/>
          <a:ext cx="78232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139047</xdr:rowOff>
    </xdr:from>
    <xdr:to>
      <xdr:col>41</xdr:col>
      <xdr:colOff>101600</xdr:colOff>
      <xdr:row>85</xdr:row>
      <xdr:rowOff>69197</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873240" y="142208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4136</xdr:rowOff>
    </xdr:from>
    <xdr:to>
      <xdr:col>45</xdr:col>
      <xdr:colOff>177800</xdr:colOff>
      <xdr:row>85</xdr:row>
      <xdr:rowOff>18397</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24040" y="14253536"/>
          <a:ext cx="789940" cy="1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167132</xdr:rowOff>
    </xdr:from>
    <xdr:to>
      <xdr:col>36</xdr:col>
      <xdr:colOff>165100</xdr:colOff>
      <xdr:row>85</xdr:row>
      <xdr:rowOff>97282</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098540" y="14248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18397</xdr:rowOff>
    </xdr:from>
    <xdr:to>
      <xdr:col>41</xdr:col>
      <xdr:colOff>50800</xdr:colOff>
      <xdr:row>85</xdr:row>
      <xdr:rowOff>46482</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149340" y="14267797"/>
          <a:ext cx="774700" cy="2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67763</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8271587" y="1381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84309</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7509587" y="1383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56115</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6712027" y="138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57965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5937327" y="1380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40947</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8271587" y="1429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46063</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7509587" y="1429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60324</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6712027" y="1430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88409</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5937327" y="1433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00000000-0008-0000-0100-000095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4086225" y="16856529"/>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7" name="【港湾・漁港】&#10;有形固定資産減価償却率最小値テキスト">
          <a:extLst>
            <a:ext uri="{FF2B5EF4-FFF2-40B4-BE49-F238E27FC236}">
              <a16:creationId xmlns:a16="http://schemas.microsoft.com/office/drawing/2014/main" id="{00000000-0008-0000-0100-00009701000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09" name="【港湾・漁港】&#10;有形固定資産減価償却率最大値テキスト">
          <a:extLst>
            <a:ext uri="{FF2B5EF4-FFF2-40B4-BE49-F238E27FC236}">
              <a16:creationId xmlns:a16="http://schemas.microsoft.com/office/drawing/2014/main" id="{00000000-0008-0000-0100-000099010000}"/>
            </a:ext>
          </a:extLst>
        </xdr:cNvPr>
        <xdr:cNvSpPr txBox="1"/>
      </xdr:nvSpPr>
      <xdr:spPr>
        <a:xfrm>
          <a:off x="4124960" y="16635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4020820" y="16856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00000000-0008-0000-0100-00009B010000}"/>
            </a:ext>
          </a:extLst>
        </xdr:cNvPr>
        <xdr:cNvSpPr txBox="1"/>
      </xdr:nvSpPr>
      <xdr:spPr>
        <a:xfrm>
          <a:off x="4124960" y="1766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4036060" y="1768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35198</xdr:rowOff>
    </xdr:from>
    <xdr:to>
      <xdr:col>20</xdr:col>
      <xdr:colOff>38100</xdr:colOff>
      <xdr:row>105</xdr:row>
      <xdr:rowOff>136798</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3312160" y="176373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907</xdr:rowOff>
    </xdr:from>
    <xdr:to>
      <xdr:col>15</xdr:col>
      <xdr:colOff>101600</xdr:colOff>
      <xdr:row>105</xdr:row>
      <xdr:rowOff>102507</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2514600" y="1760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25400</xdr:rowOff>
    </xdr:from>
    <xdr:to>
      <xdr:col>10</xdr:col>
      <xdr:colOff>165100</xdr:colOff>
      <xdr:row>105</xdr:row>
      <xdr:rowOff>127000</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7399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2539</xdr:rowOff>
    </xdr:from>
    <xdr:to>
      <xdr:col>6</xdr:col>
      <xdr:colOff>38100</xdr:colOff>
      <xdr:row>105</xdr:row>
      <xdr:rowOff>104139</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965200" y="17604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93980</xdr:rowOff>
    </xdr:from>
    <xdr:to>
      <xdr:col>24</xdr:col>
      <xdr:colOff>114300</xdr:colOff>
      <xdr:row>103</xdr:row>
      <xdr:rowOff>24130</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4036060" y="1719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116857</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00000000-0008-0000-0100-0000A7010000}"/>
            </a:ext>
          </a:extLst>
        </xdr:cNvPr>
        <xdr:cNvSpPr txBox="1"/>
      </xdr:nvSpPr>
      <xdr:spPr>
        <a:xfrm>
          <a:off x="4124960"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66221</xdr:rowOff>
    </xdr:from>
    <xdr:to>
      <xdr:col>20</xdr:col>
      <xdr:colOff>38100</xdr:colOff>
      <xdr:row>102</xdr:row>
      <xdr:rowOff>167821</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3312160" y="171655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117021</xdr:rowOff>
    </xdr:from>
    <xdr:to>
      <xdr:col>24</xdr:col>
      <xdr:colOff>63500</xdr:colOff>
      <xdr:row>102</xdr:row>
      <xdr:rowOff>144780</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3355340" y="17216301"/>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36830</xdr:rowOff>
    </xdr:from>
    <xdr:to>
      <xdr:col>15</xdr:col>
      <xdr:colOff>101600</xdr:colOff>
      <xdr:row>102</xdr:row>
      <xdr:rowOff>138430</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2514600" y="1713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87630</xdr:rowOff>
    </xdr:from>
    <xdr:to>
      <xdr:col>19</xdr:col>
      <xdr:colOff>177800</xdr:colOff>
      <xdr:row>102</xdr:row>
      <xdr:rowOff>117021</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2565400" y="17186910"/>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5806</xdr:rowOff>
    </xdr:from>
    <xdr:to>
      <xdr:col>10</xdr:col>
      <xdr:colOff>165100</xdr:colOff>
      <xdr:row>102</xdr:row>
      <xdr:rowOff>107406</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7399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56606</xdr:rowOff>
    </xdr:from>
    <xdr:to>
      <xdr:col>15</xdr:col>
      <xdr:colOff>50800</xdr:colOff>
      <xdr:row>102</xdr:row>
      <xdr:rowOff>87630</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790700" y="17155886"/>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133169</xdr:rowOff>
    </xdr:from>
    <xdr:to>
      <xdr:col>6</xdr:col>
      <xdr:colOff>38100</xdr:colOff>
      <xdr:row>104</xdr:row>
      <xdr:rowOff>63319</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965200" y="17400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56606</xdr:rowOff>
    </xdr:from>
    <xdr:to>
      <xdr:col>10</xdr:col>
      <xdr:colOff>114300</xdr:colOff>
      <xdr:row>104</xdr:row>
      <xdr:rowOff>12519</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flipV="1">
          <a:off x="1008380" y="17155886"/>
          <a:ext cx="782320" cy="29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127925</xdr:rowOff>
    </xdr:from>
    <xdr:ext cx="405111" cy="259045"/>
    <xdr:sp macro="" textlink="">
      <xdr:nvSpPr>
        <xdr:cNvPr id="432" name="n_1aveValue【港湾・漁港】&#10;有形固定資産減価償却率">
          <a:extLst>
            <a:ext uri="{FF2B5EF4-FFF2-40B4-BE49-F238E27FC236}">
              <a16:creationId xmlns:a16="http://schemas.microsoft.com/office/drawing/2014/main" id="{00000000-0008-0000-0100-0000B0010000}"/>
            </a:ext>
          </a:extLst>
        </xdr:cNvPr>
        <xdr:cNvSpPr txBox="1"/>
      </xdr:nvSpPr>
      <xdr:spPr>
        <a:xfrm>
          <a:off x="3170564" y="1773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93634</xdr:rowOff>
    </xdr:from>
    <xdr:ext cx="405111" cy="259045"/>
    <xdr:sp macro="" textlink="">
      <xdr:nvSpPr>
        <xdr:cNvPr id="433" name="n_2aveValue【港湾・漁港】&#10;有形固定資産減価償却率">
          <a:extLst>
            <a:ext uri="{FF2B5EF4-FFF2-40B4-BE49-F238E27FC236}">
              <a16:creationId xmlns:a16="http://schemas.microsoft.com/office/drawing/2014/main" id="{00000000-0008-0000-0100-0000B1010000}"/>
            </a:ext>
          </a:extLst>
        </xdr:cNvPr>
        <xdr:cNvSpPr txBox="1"/>
      </xdr:nvSpPr>
      <xdr:spPr>
        <a:xfrm>
          <a:off x="2385704"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118127</xdr:rowOff>
    </xdr:from>
    <xdr:ext cx="405111" cy="259045"/>
    <xdr:sp macro="" textlink="">
      <xdr:nvSpPr>
        <xdr:cNvPr id="434" name="n_3aveValue【港湾・漁港】&#10;有形固定資産減価償却率">
          <a:extLst>
            <a:ext uri="{FF2B5EF4-FFF2-40B4-BE49-F238E27FC236}">
              <a16:creationId xmlns:a16="http://schemas.microsoft.com/office/drawing/2014/main" id="{00000000-0008-0000-0100-0000B2010000}"/>
            </a:ext>
          </a:extLst>
        </xdr:cNvPr>
        <xdr:cNvSpPr txBox="1"/>
      </xdr:nvSpPr>
      <xdr:spPr>
        <a:xfrm>
          <a:off x="161100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95266</xdr:rowOff>
    </xdr:from>
    <xdr:ext cx="405111" cy="259045"/>
    <xdr:sp macro="" textlink="">
      <xdr:nvSpPr>
        <xdr:cNvPr id="435" name="n_4aveValue【港湾・漁港】&#10;有形固定資産減価償却率">
          <a:extLst>
            <a:ext uri="{FF2B5EF4-FFF2-40B4-BE49-F238E27FC236}">
              <a16:creationId xmlns:a16="http://schemas.microsoft.com/office/drawing/2014/main" id="{00000000-0008-0000-0100-0000B3010000}"/>
            </a:ext>
          </a:extLst>
        </xdr:cNvPr>
        <xdr:cNvSpPr txBox="1"/>
      </xdr:nvSpPr>
      <xdr:spPr>
        <a:xfrm>
          <a:off x="83630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12898</xdr:rowOff>
    </xdr:from>
    <xdr:ext cx="405111" cy="259045"/>
    <xdr:sp macro="" textlink="">
      <xdr:nvSpPr>
        <xdr:cNvPr id="436" name="n_1mainValue【港湾・漁港】&#10;有形固定資産減価償却率">
          <a:extLst>
            <a:ext uri="{FF2B5EF4-FFF2-40B4-BE49-F238E27FC236}">
              <a16:creationId xmlns:a16="http://schemas.microsoft.com/office/drawing/2014/main" id="{00000000-0008-0000-0100-0000B4010000}"/>
            </a:ext>
          </a:extLst>
        </xdr:cNvPr>
        <xdr:cNvSpPr txBox="1"/>
      </xdr:nvSpPr>
      <xdr:spPr>
        <a:xfrm>
          <a:off x="3170564" y="1694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154957</xdr:rowOff>
    </xdr:from>
    <xdr:ext cx="405111" cy="259045"/>
    <xdr:sp macro="" textlink="">
      <xdr:nvSpPr>
        <xdr:cNvPr id="437" name="n_2mainValue【港湾・漁港】&#10;有形固定資産減価償却率">
          <a:extLst>
            <a:ext uri="{FF2B5EF4-FFF2-40B4-BE49-F238E27FC236}">
              <a16:creationId xmlns:a16="http://schemas.microsoft.com/office/drawing/2014/main" id="{00000000-0008-0000-0100-0000B5010000}"/>
            </a:ext>
          </a:extLst>
        </xdr:cNvPr>
        <xdr:cNvSpPr txBox="1"/>
      </xdr:nvSpPr>
      <xdr:spPr>
        <a:xfrm>
          <a:off x="238570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123933</xdr:rowOff>
    </xdr:from>
    <xdr:ext cx="405111" cy="259045"/>
    <xdr:sp macro="" textlink="">
      <xdr:nvSpPr>
        <xdr:cNvPr id="438" name="n_3mainValue【港湾・漁港】&#10;有形固定資産減価償却率">
          <a:extLst>
            <a:ext uri="{FF2B5EF4-FFF2-40B4-BE49-F238E27FC236}">
              <a16:creationId xmlns:a16="http://schemas.microsoft.com/office/drawing/2014/main" id="{00000000-0008-0000-0100-0000B6010000}"/>
            </a:ext>
          </a:extLst>
        </xdr:cNvPr>
        <xdr:cNvSpPr txBox="1"/>
      </xdr:nvSpPr>
      <xdr:spPr>
        <a:xfrm>
          <a:off x="1611004" y="1688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79846</xdr:rowOff>
    </xdr:from>
    <xdr:ext cx="405111" cy="259045"/>
    <xdr:sp macro="" textlink="">
      <xdr:nvSpPr>
        <xdr:cNvPr id="439" name="n_4mainValue【港湾・漁港】&#10;有形固定資産減価償却率">
          <a:extLst>
            <a:ext uri="{FF2B5EF4-FFF2-40B4-BE49-F238E27FC236}">
              <a16:creationId xmlns:a16="http://schemas.microsoft.com/office/drawing/2014/main" id="{00000000-0008-0000-0100-0000B7010000}"/>
            </a:ext>
          </a:extLst>
        </xdr:cNvPr>
        <xdr:cNvSpPr txBox="1"/>
      </xdr:nvSpPr>
      <xdr:spPr>
        <a:xfrm>
          <a:off x="83630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209768" y="17745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5209768" y="169989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5168508" y="1662558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5168508" y="1625601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00000000-0008-0000-0100-0000CE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167074</xdr:rowOff>
    </xdr:from>
    <xdr:to>
      <xdr:col>54</xdr:col>
      <xdr:colOff>189865</xdr:colOff>
      <xdr:row>108</xdr:row>
      <xdr:rowOff>152364</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flipV="1">
          <a:off x="9219565" y="16763434"/>
          <a:ext cx="0" cy="1494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4" name="【港湾・漁港】&#10;一人当たり有形固定資産（償却資産）額最小値テキスト">
          <a:extLst>
            <a:ext uri="{FF2B5EF4-FFF2-40B4-BE49-F238E27FC236}">
              <a16:creationId xmlns:a16="http://schemas.microsoft.com/office/drawing/2014/main" id="{00000000-0008-0000-0100-0000D0010000}"/>
            </a:ext>
          </a:extLst>
        </xdr:cNvPr>
        <xdr:cNvSpPr txBox="1"/>
      </xdr:nvSpPr>
      <xdr:spPr>
        <a:xfrm>
          <a:off x="9258300" y="18261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9154160" y="18257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113751</xdr:rowOff>
    </xdr:from>
    <xdr:ext cx="754822" cy="259045"/>
    <xdr:sp macro="" textlink="">
      <xdr:nvSpPr>
        <xdr:cNvPr id="466" name="【港湾・漁港】&#10;一人当たり有形固定資産（償却資産）額最大値テキスト">
          <a:extLst>
            <a:ext uri="{FF2B5EF4-FFF2-40B4-BE49-F238E27FC236}">
              <a16:creationId xmlns:a16="http://schemas.microsoft.com/office/drawing/2014/main" id="{00000000-0008-0000-0100-0000D2010000}"/>
            </a:ext>
          </a:extLst>
        </xdr:cNvPr>
        <xdr:cNvSpPr txBox="1"/>
      </xdr:nvSpPr>
      <xdr:spPr>
        <a:xfrm>
          <a:off x="9258300" y="16542471"/>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12,034,458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167074</xdr:rowOff>
    </xdr:from>
    <xdr:to>
      <xdr:col>55</xdr:col>
      <xdr:colOff>88900</xdr:colOff>
      <xdr:row>99</xdr:row>
      <xdr:rowOff>167074</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9154160" y="16763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39907</xdr:rowOff>
    </xdr:from>
    <xdr:ext cx="690189" cy="259045"/>
    <xdr:sp macro="" textlink="">
      <xdr:nvSpPr>
        <xdr:cNvPr id="468" name="【港湾・漁港】&#10;一人当たり有形固定資産（償却資産）額平均値テキスト">
          <a:extLst>
            <a:ext uri="{FF2B5EF4-FFF2-40B4-BE49-F238E27FC236}">
              <a16:creationId xmlns:a16="http://schemas.microsoft.com/office/drawing/2014/main" id="{00000000-0008-0000-0100-0000D4010000}"/>
            </a:ext>
          </a:extLst>
        </xdr:cNvPr>
        <xdr:cNvSpPr txBox="1"/>
      </xdr:nvSpPr>
      <xdr:spPr>
        <a:xfrm>
          <a:off x="9258300" y="1797738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1,665,911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61480</xdr:rowOff>
    </xdr:from>
    <xdr:to>
      <xdr:col>55</xdr:col>
      <xdr:colOff>50800</xdr:colOff>
      <xdr:row>107</xdr:row>
      <xdr:rowOff>163080</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9192260" y="179989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67368</xdr:rowOff>
    </xdr:from>
    <xdr:to>
      <xdr:col>50</xdr:col>
      <xdr:colOff>165100</xdr:colOff>
      <xdr:row>107</xdr:row>
      <xdr:rowOff>168968</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8445500" y="1800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95569</xdr:rowOff>
    </xdr:from>
    <xdr:to>
      <xdr:col>46</xdr:col>
      <xdr:colOff>38100</xdr:colOff>
      <xdr:row>108</xdr:row>
      <xdr:rowOff>25719</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7670800" y="180330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111892</xdr:rowOff>
    </xdr:from>
    <xdr:to>
      <xdr:col>41</xdr:col>
      <xdr:colOff>101600</xdr:colOff>
      <xdr:row>107</xdr:row>
      <xdr:rowOff>42042</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6873240" y="17881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99268</xdr:rowOff>
    </xdr:from>
    <xdr:to>
      <xdr:col>36</xdr:col>
      <xdr:colOff>165100</xdr:colOff>
      <xdr:row>107</xdr:row>
      <xdr:rowOff>29418</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6098540" y="17869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168204</xdr:rowOff>
    </xdr:from>
    <xdr:to>
      <xdr:col>55</xdr:col>
      <xdr:colOff>50800</xdr:colOff>
      <xdr:row>107</xdr:row>
      <xdr:rowOff>98354</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9192260" y="179380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19631</xdr:rowOff>
    </xdr:from>
    <xdr:ext cx="690189" cy="259045"/>
    <xdr:sp macro="" textlink="">
      <xdr:nvSpPr>
        <xdr:cNvPr id="480" name="【港湾・漁港】&#10;一人当たり有形固定資産（償却資産）額該当値テキスト">
          <a:extLst>
            <a:ext uri="{FF2B5EF4-FFF2-40B4-BE49-F238E27FC236}">
              <a16:creationId xmlns:a16="http://schemas.microsoft.com/office/drawing/2014/main" id="{00000000-0008-0000-0100-0000E0010000}"/>
            </a:ext>
          </a:extLst>
        </xdr:cNvPr>
        <xdr:cNvSpPr txBox="1"/>
      </xdr:nvSpPr>
      <xdr:spPr>
        <a:xfrm>
          <a:off x="9258300" y="177894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4904</xdr:rowOff>
    </xdr:from>
    <xdr:to>
      <xdr:col>50</xdr:col>
      <xdr:colOff>165100</xdr:colOff>
      <xdr:row>107</xdr:row>
      <xdr:rowOff>106504</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8445500" y="1794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47554</xdr:rowOff>
    </xdr:from>
    <xdr:to>
      <xdr:col>55</xdr:col>
      <xdr:colOff>0</xdr:colOff>
      <xdr:row>107</xdr:row>
      <xdr:rowOff>55704</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8496300" y="17985034"/>
          <a:ext cx="723900" cy="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9847</xdr:rowOff>
    </xdr:from>
    <xdr:to>
      <xdr:col>46</xdr:col>
      <xdr:colOff>38100</xdr:colOff>
      <xdr:row>107</xdr:row>
      <xdr:rowOff>111447</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7670800" y="17947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55704</xdr:rowOff>
    </xdr:from>
    <xdr:to>
      <xdr:col>50</xdr:col>
      <xdr:colOff>114300</xdr:colOff>
      <xdr:row>107</xdr:row>
      <xdr:rowOff>60647</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7713980" y="17993184"/>
          <a:ext cx="782320" cy="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16114</xdr:rowOff>
    </xdr:from>
    <xdr:to>
      <xdr:col>41</xdr:col>
      <xdr:colOff>101600</xdr:colOff>
      <xdr:row>107</xdr:row>
      <xdr:rowOff>117714</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6873240" y="1795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60647</xdr:rowOff>
    </xdr:from>
    <xdr:to>
      <xdr:col>45</xdr:col>
      <xdr:colOff>177800</xdr:colOff>
      <xdr:row>107</xdr:row>
      <xdr:rowOff>66914</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6924040" y="17998127"/>
          <a:ext cx="789940" cy="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129017</xdr:rowOff>
    </xdr:from>
    <xdr:to>
      <xdr:col>36</xdr:col>
      <xdr:colOff>165100</xdr:colOff>
      <xdr:row>108</xdr:row>
      <xdr:rowOff>59167</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6098540" y="18066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66914</xdr:rowOff>
    </xdr:from>
    <xdr:to>
      <xdr:col>41</xdr:col>
      <xdr:colOff>50800</xdr:colOff>
      <xdr:row>108</xdr:row>
      <xdr:rowOff>8367</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6149340" y="18004394"/>
          <a:ext cx="774700" cy="10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107</xdr:row>
      <xdr:rowOff>160095</xdr:rowOff>
    </xdr:from>
    <xdr:ext cx="690189" cy="259045"/>
    <xdr:sp macro="" textlink="">
      <xdr:nvSpPr>
        <xdr:cNvPr id="489" name="n_1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8184225" y="180975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16846</xdr:rowOff>
    </xdr:from>
    <xdr:ext cx="690189" cy="259045"/>
    <xdr:sp macro="" textlink="">
      <xdr:nvSpPr>
        <xdr:cNvPr id="490" name="n_2ave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7399365" y="18121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58569</xdr:rowOff>
    </xdr:from>
    <xdr:ext cx="690189" cy="259045"/>
    <xdr:sp macro="" textlink="">
      <xdr:nvSpPr>
        <xdr:cNvPr id="491" name="n_3ave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6624665" y="17660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45945</xdr:rowOff>
    </xdr:from>
    <xdr:ext cx="690189" cy="259045"/>
    <xdr:sp macro="" textlink="">
      <xdr:nvSpPr>
        <xdr:cNvPr id="492" name="n_4ave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5849965" y="176481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105</xdr:row>
      <xdr:rowOff>123031</xdr:rowOff>
    </xdr:from>
    <xdr:ext cx="690189" cy="259045"/>
    <xdr:sp macro="" textlink="">
      <xdr:nvSpPr>
        <xdr:cNvPr id="493" name="n_1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8184225" y="177252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127974</xdr:rowOff>
    </xdr:from>
    <xdr:ext cx="690189" cy="259045"/>
    <xdr:sp macro="" textlink="">
      <xdr:nvSpPr>
        <xdr:cNvPr id="494" name="n_2main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7399365" y="17730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107</xdr:row>
      <xdr:rowOff>108841</xdr:rowOff>
    </xdr:from>
    <xdr:ext cx="690189" cy="259045"/>
    <xdr:sp macro="" textlink="">
      <xdr:nvSpPr>
        <xdr:cNvPr id="495" name="n_3mainValue【港湾・漁港】&#10;一人当たり有形固定資産（償却資産）額">
          <a:extLst>
            <a:ext uri="{FF2B5EF4-FFF2-40B4-BE49-F238E27FC236}">
              <a16:creationId xmlns:a16="http://schemas.microsoft.com/office/drawing/2014/main" id="{00000000-0008-0000-0100-0000EF010000}"/>
            </a:ext>
          </a:extLst>
        </xdr:cNvPr>
        <xdr:cNvSpPr txBox="1"/>
      </xdr:nvSpPr>
      <xdr:spPr>
        <a:xfrm>
          <a:off x="6624665" y="18046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50294</xdr:rowOff>
    </xdr:from>
    <xdr:ext cx="690189" cy="259045"/>
    <xdr:sp macro="" textlink="">
      <xdr:nvSpPr>
        <xdr:cNvPr id="496" name="n_4mainValue【港湾・漁港】&#10;一人当たり有形固定資産（償却資産）額">
          <a:extLst>
            <a:ext uri="{FF2B5EF4-FFF2-40B4-BE49-F238E27FC236}">
              <a16:creationId xmlns:a16="http://schemas.microsoft.com/office/drawing/2014/main" id="{00000000-0008-0000-0100-0000F0010000}"/>
            </a:ext>
          </a:extLst>
        </xdr:cNvPr>
        <xdr:cNvSpPr txBox="1"/>
      </xdr:nvSpPr>
      <xdr:spPr>
        <a:xfrm>
          <a:off x="5849965" y="181554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00000000-0008-0000-0100-000009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139881</xdr:rowOff>
    </xdr:from>
    <xdr:to>
      <xdr:col>85</xdr:col>
      <xdr:colOff>126364</xdr:colOff>
      <xdr:row>42</xdr:row>
      <xdr:rowOff>92528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4375764" y="5672001"/>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3" name="【認定こども園・幼稚園・保育所】&#10;有形固定資産減価償却率最小値テキスト">
          <a:extLst>
            <a:ext uri="{FF2B5EF4-FFF2-40B4-BE49-F238E27FC236}">
              <a16:creationId xmlns:a16="http://schemas.microsoft.com/office/drawing/2014/main" id="{00000000-0008-0000-0100-00000B020000}"/>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86558</xdr:rowOff>
    </xdr:from>
    <xdr:ext cx="340478" cy="259045"/>
    <xdr:sp macro="" textlink="">
      <xdr:nvSpPr>
        <xdr:cNvPr id="525" name="【認定こども園・幼稚園・保育所】&#10;有形固定資産減価償却率最大値テキスト">
          <a:extLst>
            <a:ext uri="{FF2B5EF4-FFF2-40B4-BE49-F238E27FC236}">
              <a16:creationId xmlns:a16="http://schemas.microsoft.com/office/drawing/2014/main" id="{00000000-0008-0000-0100-00000D020000}"/>
            </a:ext>
          </a:extLst>
        </xdr:cNvPr>
        <xdr:cNvSpPr txBox="1"/>
      </xdr:nvSpPr>
      <xdr:spPr>
        <a:xfrm>
          <a:off x="14414500" y="54510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139881</xdr:rowOff>
    </xdr:from>
    <xdr:to>
      <xdr:col>86</xdr:col>
      <xdr:colOff>25400</xdr:colOff>
      <xdr:row>33</xdr:row>
      <xdr:rowOff>139881</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4287500" y="5672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169108</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00000000-0008-0000-0100-00000F020000}"/>
            </a:ext>
          </a:extLst>
        </xdr:cNvPr>
        <xdr:cNvSpPr txBox="1"/>
      </xdr:nvSpPr>
      <xdr:spPr>
        <a:xfrm>
          <a:off x="14414500" y="62041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146231</xdr:rowOff>
    </xdr:from>
    <xdr:to>
      <xdr:col>85</xdr:col>
      <xdr:colOff>177800</xdr:colOff>
      <xdr:row>38</xdr:row>
      <xdr:rowOff>76381</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4325600" y="634891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123372</xdr:rowOff>
    </xdr:from>
    <xdr:to>
      <xdr:col>76</xdr:col>
      <xdr:colOff>165100</xdr:colOff>
      <xdr:row>38</xdr:row>
      <xdr:rowOff>53522</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2804140" y="63260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100511</xdr:rowOff>
    </xdr:from>
    <xdr:to>
      <xdr:col>72</xdr:col>
      <xdr:colOff>38100</xdr:colOff>
      <xdr:row>38</xdr:row>
      <xdr:rowOff>30662</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2029440" y="6303191"/>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1231880" y="634401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157662</xdr:rowOff>
    </xdr:from>
    <xdr:to>
      <xdr:col>85</xdr:col>
      <xdr:colOff>177800</xdr:colOff>
      <xdr:row>42</xdr:row>
      <xdr:rowOff>87812</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4325600" y="70309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72589</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00000000-0008-0000-0100-00001B020000}"/>
            </a:ext>
          </a:extLst>
        </xdr:cNvPr>
        <xdr:cNvSpPr txBox="1"/>
      </xdr:nvSpPr>
      <xdr:spPr>
        <a:xfrm>
          <a:off x="14414500" y="694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82550</xdr:rowOff>
    </xdr:from>
    <xdr:to>
      <xdr:col>81</xdr:col>
      <xdr:colOff>101600</xdr:colOff>
      <xdr:row>42</xdr:row>
      <xdr:rowOff>12700</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3578840" y="6955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133350</xdr:rowOff>
    </xdr:from>
    <xdr:to>
      <xdr:col>85</xdr:col>
      <xdr:colOff>127000</xdr:colOff>
      <xdr:row>42</xdr:row>
      <xdr:rowOff>37012</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3629640" y="7006590"/>
          <a:ext cx="74676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7438</xdr:rowOff>
    </xdr:from>
    <xdr:to>
      <xdr:col>76</xdr:col>
      <xdr:colOff>165100</xdr:colOff>
      <xdr:row>41</xdr:row>
      <xdr:rowOff>109038</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2804140" y="688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58238</xdr:rowOff>
    </xdr:from>
    <xdr:to>
      <xdr:col>81</xdr:col>
      <xdr:colOff>50800</xdr:colOff>
      <xdr:row>41</xdr:row>
      <xdr:rowOff>133350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2854940" y="6931478"/>
          <a:ext cx="7747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103777</xdr:rowOff>
    </xdr:from>
    <xdr:to>
      <xdr:col>72</xdr:col>
      <xdr:colOff>38100</xdr:colOff>
      <xdr:row>41</xdr:row>
      <xdr:rowOff>33927</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2029440" y="6809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154577</xdr:rowOff>
    </xdr:from>
    <xdr:to>
      <xdr:col>76</xdr:col>
      <xdr:colOff>114300</xdr:colOff>
      <xdr:row>41</xdr:row>
      <xdr:rowOff>58238</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2072620" y="6860177"/>
          <a:ext cx="782320" cy="7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28666</xdr:rowOff>
    </xdr:from>
    <xdr:to>
      <xdr:col>67</xdr:col>
      <xdr:colOff>101600</xdr:colOff>
      <xdr:row>40</xdr:row>
      <xdr:rowOff>130266</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1231880" y="673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79466</xdr:rowOff>
    </xdr:from>
    <xdr:to>
      <xdr:col>71</xdr:col>
      <xdr:colOff>177800</xdr:colOff>
      <xdr:row>40</xdr:row>
      <xdr:rowOff>154577</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1282680" y="6785066"/>
          <a:ext cx="78994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34372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70049</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2675244" y="610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47188</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19005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110298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3827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34372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100165</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2675244" y="697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25054</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1900544" y="689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121393</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1102984" y="682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00000000-0008-0000-0100-000040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18136</xdr:rowOff>
    </xdr:from>
    <xdr:to>
      <xdr:col>116</xdr:col>
      <xdr:colOff>62864</xdr:colOff>
      <xdr:row>41</xdr:row>
      <xdr:rowOff>88544</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flipV="1">
          <a:off x="19509104" y="5550256"/>
          <a:ext cx="0" cy="1411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92371</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00000000-0008-0000-0100-000042020000}"/>
            </a:ext>
          </a:extLst>
        </xdr:cNvPr>
        <xdr:cNvSpPr txBox="1"/>
      </xdr:nvSpPr>
      <xdr:spPr>
        <a:xfrm>
          <a:off x="19547840" y="6965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88544</xdr:rowOff>
    </xdr:from>
    <xdr:to>
      <xdr:col>116</xdr:col>
      <xdr:colOff>152400</xdr:colOff>
      <xdr:row>41</xdr:row>
      <xdr:rowOff>88544</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9443700" y="6961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136263</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00000000-0008-0000-0100-000044020000}"/>
            </a:ext>
          </a:extLst>
        </xdr:cNvPr>
        <xdr:cNvSpPr txBox="1"/>
      </xdr:nvSpPr>
      <xdr:spPr>
        <a:xfrm>
          <a:off x="19547840" y="533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18136</xdr:rowOff>
    </xdr:from>
    <xdr:to>
      <xdr:col>116</xdr:col>
      <xdr:colOff>152400</xdr:colOff>
      <xdr:row>33</xdr:row>
      <xdr:rowOff>18136</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9443700" y="5550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19473</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00000000-0008-0000-0100-000046020000}"/>
            </a:ext>
          </a:extLst>
        </xdr:cNvPr>
        <xdr:cNvSpPr txBox="1"/>
      </xdr:nvSpPr>
      <xdr:spPr>
        <a:xfrm>
          <a:off x="19547840" y="6389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168046</xdr:rowOff>
    </xdr:from>
    <xdr:to>
      <xdr:col>116</xdr:col>
      <xdr:colOff>114300</xdr:colOff>
      <xdr:row>39</xdr:row>
      <xdr:rowOff>98196</xdr:rowOff>
    </xdr:to>
    <xdr:sp macro="" textlink="">
      <xdr:nvSpPr>
        <xdr:cNvPr id="583" name="フローチャート: 判断 582">
          <a:extLst>
            <a:ext uri="{FF2B5EF4-FFF2-40B4-BE49-F238E27FC236}">
              <a16:creationId xmlns:a16="http://schemas.microsoft.com/office/drawing/2014/main" id="{00000000-0008-0000-0100-000047020000}"/>
            </a:ext>
          </a:extLst>
        </xdr:cNvPr>
        <xdr:cNvSpPr/>
      </xdr:nvSpPr>
      <xdr:spPr>
        <a:xfrm>
          <a:off x="19458940" y="6538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17628</xdr:rowOff>
    </xdr:from>
    <xdr:to>
      <xdr:col>112</xdr:col>
      <xdr:colOff>38100</xdr:colOff>
      <xdr:row>39</xdr:row>
      <xdr:rowOff>119228</xdr:rowOff>
    </xdr:to>
    <xdr:sp macro="" textlink="">
      <xdr:nvSpPr>
        <xdr:cNvPr id="584" name="フローチャート: 判断 583">
          <a:extLst>
            <a:ext uri="{FF2B5EF4-FFF2-40B4-BE49-F238E27FC236}">
              <a16:creationId xmlns:a16="http://schemas.microsoft.com/office/drawing/2014/main" id="{00000000-0008-0000-0100-000048020000}"/>
            </a:ext>
          </a:extLst>
        </xdr:cNvPr>
        <xdr:cNvSpPr/>
      </xdr:nvSpPr>
      <xdr:spPr>
        <a:xfrm>
          <a:off x="18735040" y="65555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30429</xdr:rowOff>
    </xdr:from>
    <xdr:to>
      <xdr:col>107</xdr:col>
      <xdr:colOff>101600</xdr:colOff>
      <xdr:row>39</xdr:row>
      <xdr:rowOff>132029</xdr:rowOff>
    </xdr:to>
    <xdr:sp macro="" textlink="">
      <xdr:nvSpPr>
        <xdr:cNvPr id="585" name="フローチャート: 判断 584">
          <a:extLst>
            <a:ext uri="{FF2B5EF4-FFF2-40B4-BE49-F238E27FC236}">
              <a16:creationId xmlns:a16="http://schemas.microsoft.com/office/drawing/2014/main" id="{00000000-0008-0000-0100-000049020000}"/>
            </a:ext>
          </a:extLst>
        </xdr:cNvPr>
        <xdr:cNvSpPr/>
      </xdr:nvSpPr>
      <xdr:spPr>
        <a:xfrm>
          <a:off x="17937480" y="656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41402</xdr:rowOff>
    </xdr:from>
    <xdr:to>
      <xdr:col>102</xdr:col>
      <xdr:colOff>165100</xdr:colOff>
      <xdr:row>39</xdr:row>
      <xdr:rowOff>143002</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17162780" y="657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47803</xdr:rowOff>
    </xdr:from>
    <xdr:to>
      <xdr:col>98</xdr:col>
      <xdr:colOff>38100</xdr:colOff>
      <xdr:row>39</xdr:row>
      <xdr:rowOff>149403</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16388080" y="65857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89408</xdr:rowOff>
    </xdr:from>
    <xdr:to>
      <xdr:col>116</xdr:col>
      <xdr:colOff>114300</xdr:colOff>
      <xdr:row>41</xdr:row>
      <xdr:rowOff>19558</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19458940" y="6795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4335</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00000000-0008-0000-0100-000052020000}"/>
            </a:ext>
          </a:extLst>
        </xdr:cNvPr>
        <xdr:cNvSpPr txBox="1"/>
      </xdr:nvSpPr>
      <xdr:spPr>
        <a:xfrm>
          <a:off x="19547840" y="670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93980</xdr:rowOff>
    </xdr:from>
    <xdr:to>
      <xdr:col>112</xdr:col>
      <xdr:colOff>38100</xdr:colOff>
      <xdr:row>41</xdr:row>
      <xdr:rowOff>24130</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18735040" y="679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140208</xdr:rowOff>
    </xdr:from>
    <xdr:to>
      <xdr:col>116</xdr:col>
      <xdr:colOff>63500</xdr:colOff>
      <xdr:row>40</xdr:row>
      <xdr:rowOff>144780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18778220" y="684580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96724</xdr:rowOff>
    </xdr:from>
    <xdr:to>
      <xdr:col>107</xdr:col>
      <xdr:colOff>101600</xdr:colOff>
      <xdr:row>41</xdr:row>
      <xdr:rowOff>26874</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17937480" y="6802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144780</xdr:rowOff>
    </xdr:from>
    <xdr:to>
      <xdr:col>111</xdr:col>
      <xdr:colOff>177800</xdr:colOff>
      <xdr:row>40</xdr:row>
      <xdr:rowOff>147524</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17988280" y="6850380"/>
          <a:ext cx="78994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100381</xdr:rowOff>
    </xdr:from>
    <xdr:to>
      <xdr:col>102</xdr:col>
      <xdr:colOff>165100</xdr:colOff>
      <xdr:row>41</xdr:row>
      <xdr:rowOff>30531</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17162780" y="6805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147524</xdr:rowOff>
    </xdr:from>
    <xdr:to>
      <xdr:col>107</xdr:col>
      <xdr:colOff>50800</xdr:colOff>
      <xdr:row>40</xdr:row>
      <xdr:rowOff>151181</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17213580" y="6853124"/>
          <a:ext cx="7747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106782</xdr:rowOff>
    </xdr:from>
    <xdr:to>
      <xdr:col>98</xdr:col>
      <xdr:colOff>38100</xdr:colOff>
      <xdr:row>41</xdr:row>
      <xdr:rowOff>36932</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16388080" y="68123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151181</xdr:rowOff>
    </xdr:from>
    <xdr:to>
      <xdr:col>102</xdr:col>
      <xdr:colOff>114300</xdr:colOff>
      <xdr:row>40</xdr:row>
      <xdr:rowOff>157582</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16431260" y="6856781"/>
          <a:ext cx="78232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135755</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8561127" y="633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148556</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00000000-0008-0000-0100-00005C020000}"/>
            </a:ext>
          </a:extLst>
        </xdr:cNvPr>
        <xdr:cNvSpPr txBox="1"/>
      </xdr:nvSpPr>
      <xdr:spPr>
        <a:xfrm>
          <a:off x="17776267" y="635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159529</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17001567" y="636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165930</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00000000-0008-0000-0100-00005E020000}"/>
            </a:ext>
          </a:extLst>
        </xdr:cNvPr>
        <xdr:cNvSpPr txBox="1"/>
      </xdr:nvSpPr>
      <xdr:spPr>
        <a:xfrm>
          <a:off x="16226867" y="6368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15257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185611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18001</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17776267" y="68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21658</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17001567" y="689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28059</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16226867" y="690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学校施設】&#10;有形固定資産減価償却率グラフ枠">
          <a:extLst>
            <a:ext uri="{FF2B5EF4-FFF2-40B4-BE49-F238E27FC236}">
              <a16:creationId xmlns:a16="http://schemas.microsoft.com/office/drawing/2014/main" id="{00000000-0008-0000-0100-00007B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64</xdr:row>
      <xdr:rowOff>65315</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flipV="1">
          <a:off x="14375764" y="9456420"/>
          <a:ext cx="0" cy="1337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69142</xdr:rowOff>
    </xdr:from>
    <xdr:ext cx="405111" cy="259045"/>
    <xdr:sp macro="" textlink="">
      <xdr:nvSpPr>
        <xdr:cNvPr id="637" name="【学校施設】&#10;有形固定資産減価償却率最小値テキスト">
          <a:extLst>
            <a:ext uri="{FF2B5EF4-FFF2-40B4-BE49-F238E27FC236}">
              <a16:creationId xmlns:a16="http://schemas.microsoft.com/office/drawing/2014/main" id="{00000000-0008-0000-0100-00007D020000}"/>
            </a:ext>
          </a:extLst>
        </xdr:cNvPr>
        <xdr:cNvSpPr txBox="1"/>
      </xdr:nvSpPr>
      <xdr:spPr>
        <a:xfrm>
          <a:off x="14414500" y="107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65315</xdr:rowOff>
    </xdr:from>
    <xdr:to>
      <xdr:col>86</xdr:col>
      <xdr:colOff>25400</xdr:colOff>
      <xdr:row>64</xdr:row>
      <xdr:rowOff>65315</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4287500" y="10794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639" name="【学校施設】&#10;有形固定資産減価償却率最大値テキスト">
          <a:extLst>
            <a:ext uri="{FF2B5EF4-FFF2-40B4-BE49-F238E27FC236}">
              <a16:creationId xmlns:a16="http://schemas.microsoft.com/office/drawing/2014/main" id="{00000000-0008-0000-0100-00007F020000}"/>
            </a:ext>
          </a:extLst>
        </xdr:cNvPr>
        <xdr:cNvSpPr txBox="1"/>
      </xdr:nvSpPr>
      <xdr:spPr>
        <a:xfrm>
          <a:off x="14414500" y="923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428750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156227</xdr:rowOff>
    </xdr:from>
    <xdr:ext cx="405111" cy="259045"/>
    <xdr:sp macro="" textlink="">
      <xdr:nvSpPr>
        <xdr:cNvPr id="641" name="【学校施設】&#10;有形固定資産減価償却率平均値テキスト">
          <a:extLst>
            <a:ext uri="{FF2B5EF4-FFF2-40B4-BE49-F238E27FC236}">
              <a16:creationId xmlns:a16="http://schemas.microsoft.com/office/drawing/2014/main" id="{00000000-0008-0000-0100-000081020000}"/>
            </a:ext>
          </a:extLst>
        </xdr:cNvPr>
        <xdr:cNvSpPr txBox="1"/>
      </xdr:nvSpPr>
      <xdr:spPr>
        <a:xfrm>
          <a:off x="14414500" y="1021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642" name="フローチャート: 判断 641">
          <a:extLst>
            <a:ext uri="{FF2B5EF4-FFF2-40B4-BE49-F238E27FC236}">
              <a16:creationId xmlns:a16="http://schemas.microsoft.com/office/drawing/2014/main" id="{00000000-0008-0000-0100-000082020000}"/>
            </a:ext>
          </a:extLst>
        </xdr:cNvPr>
        <xdr:cNvSpPr/>
      </xdr:nvSpPr>
      <xdr:spPr>
        <a:xfrm>
          <a:off x="14325600" y="102323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1451</xdr:rowOff>
    </xdr:from>
    <xdr:to>
      <xdr:col>81</xdr:col>
      <xdr:colOff>101600</xdr:colOff>
      <xdr:row>61</xdr:row>
      <xdr:rowOff>103051</xdr:rowOff>
    </xdr:to>
    <xdr:sp macro="" textlink="">
      <xdr:nvSpPr>
        <xdr:cNvPr id="643" name="フローチャート: 判断 642">
          <a:extLst>
            <a:ext uri="{FF2B5EF4-FFF2-40B4-BE49-F238E27FC236}">
              <a16:creationId xmlns:a16="http://schemas.microsoft.com/office/drawing/2014/main" id="{00000000-0008-0000-0100-000083020000}"/>
            </a:ext>
          </a:extLst>
        </xdr:cNvPr>
        <xdr:cNvSpPr/>
      </xdr:nvSpPr>
      <xdr:spPr>
        <a:xfrm>
          <a:off x="135788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164737</xdr:rowOff>
    </xdr:from>
    <xdr:to>
      <xdr:col>76</xdr:col>
      <xdr:colOff>165100</xdr:colOff>
      <xdr:row>61</xdr:row>
      <xdr:rowOff>94887</xdr:rowOff>
    </xdr:to>
    <xdr:sp macro="" textlink="">
      <xdr:nvSpPr>
        <xdr:cNvPr id="644" name="フローチャート: 判断 643">
          <a:extLst>
            <a:ext uri="{FF2B5EF4-FFF2-40B4-BE49-F238E27FC236}">
              <a16:creationId xmlns:a16="http://schemas.microsoft.com/office/drawing/2014/main" id="{00000000-0008-0000-0100-000084020000}"/>
            </a:ext>
          </a:extLst>
        </xdr:cNvPr>
        <xdr:cNvSpPr/>
      </xdr:nvSpPr>
      <xdr:spPr>
        <a:xfrm>
          <a:off x="1280414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141877</xdr:rowOff>
    </xdr:from>
    <xdr:to>
      <xdr:col>72</xdr:col>
      <xdr:colOff>38100</xdr:colOff>
      <xdr:row>61</xdr:row>
      <xdr:rowOff>72027</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202944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99423</xdr:rowOff>
    </xdr:from>
    <xdr:to>
      <xdr:col>67</xdr:col>
      <xdr:colOff>101600</xdr:colOff>
      <xdr:row>61</xdr:row>
      <xdr:rowOff>29573</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1231880" y="10157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112485</xdr:rowOff>
    </xdr:from>
    <xdr:to>
      <xdr:col>85</xdr:col>
      <xdr:colOff>177800</xdr:colOff>
      <xdr:row>59</xdr:row>
      <xdr:rowOff>42635</xdr:rowOff>
    </xdr:to>
    <xdr:sp macro="" textlink="">
      <xdr:nvSpPr>
        <xdr:cNvPr id="652" name="楕円 651">
          <a:extLst>
            <a:ext uri="{FF2B5EF4-FFF2-40B4-BE49-F238E27FC236}">
              <a16:creationId xmlns:a16="http://schemas.microsoft.com/office/drawing/2014/main" id="{00000000-0008-0000-0100-00008C020000}"/>
            </a:ext>
          </a:extLst>
        </xdr:cNvPr>
        <xdr:cNvSpPr/>
      </xdr:nvSpPr>
      <xdr:spPr>
        <a:xfrm>
          <a:off x="14325600" y="98356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135362</xdr:rowOff>
    </xdr:from>
    <xdr:ext cx="405111" cy="259045"/>
    <xdr:sp macro="" textlink="">
      <xdr:nvSpPr>
        <xdr:cNvPr id="653" name="【学校施設】&#10;有形固定資産減価償却率該当値テキスト">
          <a:extLst>
            <a:ext uri="{FF2B5EF4-FFF2-40B4-BE49-F238E27FC236}">
              <a16:creationId xmlns:a16="http://schemas.microsoft.com/office/drawing/2014/main" id="{00000000-0008-0000-0100-00008D020000}"/>
            </a:ext>
          </a:extLst>
        </xdr:cNvPr>
        <xdr:cNvSpPr txBox="1"/>
      </xdr:nvSpPr>
      <xdr:spPr>
        <a:xfrm>
          <a:off x="14414500" y="969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73297</xdr:rowOff>
    </xdr:from>
    <xdr:to>
      <xdr:col>81</xdr:col>
      <xdr:colOff>101600</xdr:colOff>
      <xdr:row>59</xdr:row>
      <xdr:rowOff>3447</xdr:rowOff>
    </xdr:to>
    <xdr:sp macro="" textlink="">
      <xdr:nvSpPr>
        <xdr:cNvPr id="654" name="楕円 653">
          <a:extLst>
            <a:ext uri="{FF2B5EF4-FFF2-40B4-BE49-F238E27FC236}">
              <a16:creationId xmlns:a16="http://schemas.microsoft.com/office/drawing/2014/main" id="{00000000-0008-0000-0100-00008E020000}"/>
            </a:ext>
          </a:extLst>
        </xdr:cNvPr>
        <xdr:cNvSpPr/>
      </xdr:nvSpPr>
      <xdr:spPr>
        <a:xfrm>
          <a:off x="13578840" y="9796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124097</xdr:rowOff>
    </xdr:from>
    <xdr:to>
      <xdr:col>85</xdr:col>
      <xdr:colOff>127000</xdr:colOff>
      <xdr:row>58</xdr:row>
      <xdr:rowOff>163285</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3629640" y="9847217"/>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32476</xdr:rowOff>
    </xdr:from>
    <xdr:to>
      <xdr:col>76</xdr:col>
      <xdr:colOff>165100</xdr:colOff>
      <xdr:row>58</xdr:row>
      <xdr:rowOff>134076</xdr:rowOff>
    </xdr:to>
    <xdr:sp macro="" textlink="">
      <xdr:nvSpPr>
        <xdr:cNvPr id="656" name="楕円 655">
          <a:extLst>
            <a:ext uri="{FF2B5EF4-FFF2-40B4-BE49-F238E27FC236}">
              <a16:creationId xmlns:a16="http://schemas.microsoft.com/office/drawing/2014/main" id="{00000000-0008-0000-0100-000090020000}"/>
            </a:ext>
          </a:extLst>
        </xdr:cNvPr>
        <xdr:cNvSpPr/>
      </xdr:nvSpPr>
      <xdr:spPr>
        <a:xfrm>
          <a:off x="12804140" y="975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83276</xdr:rowOff>
    </xdr:from>
    <xdr:to>
      <xdr:col>81</xdr:col>
      <xdr:colOff>50800</xdr:colOff>
      <xdr:row>58</xdr:row>
      <xdr:rowOff>124097</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854940" y="9806396"/>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163104</xdr:rowOff>
    </xdr:from>
    <xdr:to>
      <xdr:col>72</xdr:col>
      <xdr:colOff>38100</xdr:colOff>
      <xdr:row>58</xdr:row>
      <xdr:rowOff>93254</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2029440" y="9718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42454</xdr:rowOff>
    </xdr:from>
    <xdr:to>
      <xdr:col>76</xdr:col>
      <xdr:colOff>114300</xdr:colOff>
      <xdr:row>58</xdr:row>
      <xdr:rowOff>83276</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072620" y="9765574"/>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115751</xdr:rowOff>
    </xdr:from>
    <xdr:to>
      <xdr:col>67</xdr:col>
      <xdr:colOff>101600</xdr:colOff>
      <xdr:row>59</xdr:row>
      <xdr:rowOff>45901</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1231880" y="98388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42454</xdr:rowOff>
    </xdr:from>
    <xdr:to>
      <xdr:col>71</xdr:col>
      <xdr:colOff>177800</xdr:colOff>
      <xdr:row>58</xdr:row>
      <xdr:rowOff>166551</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flipV="1">
          <a:off x="11282680" y="9765574"/>
          <a:ext cx="78994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94178</xdr:rowOff>
    </xdr:from>
    <xdr:ext cx="405111" cy="259045"/>
    <xdr:sp macro="" textlink="">
      <xdr:nvSpPr>
        <xdr:cNvPr id="662" name="n_1aveValue【学校施設】&#10;有形固定資産減価償却率">
          <a:extLst>
            <a:ext uri="{FF2B5EF4-FFF2-40B4-BE49-F238E27FC236}">
              <a16:creationId xmlns:a16="http://schemas.microsoft.com/office/drawing/2014/main" id="{00000000-0008-0000-0100-000096020000}"/>
            </a:ext>
          </a:extLst>
        </xdr:cNvPr>
        <xdr:cNvSpPr txBox="1"/>
      </xdr:nvSpPr>
      <xdr:spPr>
        <a:xfrm>
          <a:off x="1343724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86014</xdr:rowOff>
    </xdr:from>
    <xdr:ext cx="405111" cy="259045"/>
    <xdr:sp macro="" textlink="">
      <xdr:nvSpPr>
        <xdr:cNvPr id="663" name="n_2aveValue【学校施設】&#10;有形固定資産減価償却率">
          <a:extLst>
            <a:ext uri="{FF2B5EF4-FFF2-40B4-BE49-F238E27FC236}">
              <a16:creationId xmlns:a16="http://schemas.microsoft.com/office/drawing/2014/main" id="{00000000-0008-0000-0100-000097020000}"/>
            </a:ext>
          </a:extLst>
        </xdr:cNvPr>
        <xdr:cNvSpPr txBox="1"/>
      </xdr:nvSpPr>
      <xdr:spPr>
        <a:xfrm>
          <a:off x="1267524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63154</xdr:rowOff>
    </xdr:from>
    <xdr:ext cx="405111" cy="259045"/>
    <xdr:sp macro="" textlink="">
      <xdr:nvSpPr>
        <xdr:cNvPr id="664" name="n_3aveValue【学校施設】&#10;有形固定資産減価償却率">
          <a:extLst>
            <a:ext uri="{FF2B5EF4-FFF2-40B4-BE49-F238E27FC236}">
              <a16:creationId xmlns:a16="http://schemas.microsoft.com/office/drawing/2014/main" id="{00000000-0008-0000-0100-000098020000}"/>
            </a:ext>
          </a:extLst>
        </xdr:cNvPr>
        <xdr:cNvSpPr txBox="1"/>
      </xdr:nvSpPr>
      <xdr:spPr>
        <a:xfrm>
          <a:off x="1190054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20700</xdr:rowOff>
    </xdr:from>
    <xdr:ext cx="405111" cy="259045"/>
    <xdr:sp macro="" textlink="">
      <xdr:nvSpPr>
        <xdr:cNvPr id="665" name="n_4aveValue【学校施設】&#10;有形固定資産減価償却率">
          <a:extLst>
            <a:ext uri="{FF2B5EF4-FFF2-40B4-BE49-F238E27FC236}">
              <a16:creationId xmlns:a16="http://schemas.microsoft.com/office/drawing/2014/main" id="{00000000-0008-0000-0100-000099020000}"/>
            </a:ext>
          </a:extLst>
        </xdr:cNvPr>
        <xdr:cNvSpPr txBox="1"/>
      </xdr:nvSpPr>
      <xdr:spPr>
        <a:xfrm>
          <a:off x="11102984" y="1024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19974</xdr:rowOff>
    </xdr:from>
    <xdr:ext cx="405111" cy="259045"/>
    <xdr:sp macro="" textlink="">
      <xdr:nvSpPr>
        <xdr:cNvPr id="666" name="n_1mainValue【学校施設】&#10;有形固定資産減価償却率">
          <a:extLst>
            <a:ext uri="{FF2B5EF4-FFF2-40B4-BE49-F238E27FC236}">
              <a16:creationId xmlns:a16="http://schemas.microsoft.com/office/drawing/2014/main" id="{00000000-0008-0000-0100-00009A020000}"/>
            </a:ext>
          </a:extLst>
        </xdr:cNvPr>
        <xdr:cNvSpPr txBox="1"/>
      </xdr:nvSpPr>
      <xdr:spPr>
        <a:xfrm>
          <a:off x="13437244" y="957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150603</xdr:rowOff>
    </xdr:from>
    <xdr:ext cx="405111" cy="259045"/>
    <xdr:sp macro="" textlink="">
      <xdr:nvSpPr>
        <xdr:cNvPr id="667" name="n_2mainValue【学校施設】&#10;有形固定資産減価償却率">
          <a:extLst>
            <a:ext uri="{FF2B5EF4-FFF2-40B4-BE49-F238E27FC236}">
              <a16:creationId xmlns:a16="http://schemas.microsoft.com/office/drawing/2014/main" id="{00000000-0008-0000-0100-00009B020000}"/>
            </a:ext>
          </a:extLst>
        </xdr:cNvPr>
        <xdr:cNvSpPr txBox="1"/>
      </xdr:nvSpPr>
      <xdr:spPr>
        <a:xfrm>
          <a:off x="12675244" y="953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109781</xdr:rowOff>
    </xdr:from>
    <xdr:ext cx="405111" cy="259045"/>
    <xdr:sp macro="" textlink="">
      <xdr:nvSpPr>
        <xdr:cNvPr id="668" name="n_3mainValue【学校施設】&#10;有形固定資産減価償却率">
          <a:extLst>
            <a:ext uri="{FF2B5EF4-FFF2-40B4-BE49-F238E27FC236}">
              <a16:creationId xmlns:a16="http://schemas.microsoft.com/office/drawing/2014/main" id="{00000000-0008-0000-0100-00009C020000}"/>
            </a:ext>
          </a:extLst>
        </xdr:cNvPr>
        <xdr:cNvSpPr txBox="1"/>
      </xdr:nvSpPr>
      <xdr:spPr>
        <a:xfrm>
          <a:off x="11900544" y="949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62428</xdr:rowOff>
    </xdr:from>
    <xdr:ext cx="405111" cy="259045"/>
    <xdr:sp macro="" textlink="">
      <xdr:nvSpPr>
        <xdr:cNvPr id="669" name="n_4mainValue【学校施設】&#10;有形固定資産減価償却率">
          <a:extLst>
            <a:ext uri="{FF2B5EF4-FFF2-40B4-BE49-F238E27FC236}">
              <a16:creationId xmlns:a16="http://schemas.microsoft.com/office/drawing/2014/main" id="{00000000-0008-0000-0100-00009D020000}"/>
            </a:ext>
          </a:extLst>
        </xdr:cNvPr>
        <xdr:cNvSpPr txBox="1"/>
      </xdr:nvSpPr>
      <xdr:spPr>
        <a:xfrm>
          <a:off x="11102984" y="961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00000000-0008-0000-0100-0000B2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79827</xdr:rowOff>
    </xdr:from>
    <xdr:to>
      <xdr:col>116</xdr:col>
      <xdr:colOff>62864</xdr:colOff>
      <xdr:row>63</xdr:row>
      <xdr:rowOff>125959</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flipV="1">
          <a:off x="19509104" y="9467667"/>
          <a:ext cx="0" cy="1219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129786</xdr:rowOff>
    </xdr:from>
    <xdr:ext cx="469744" cy="259045"/>
    <xdr:sp macro="" textlink="">
      <xdr:nvSpPr>
        <xdr:cNvPr id="692" name="【学校施設】&#10;一人当たり面積最小値テキスト">
          <a:extLst>
            <a:ext uri="{FF2B5EF4-FFF2-40B4-BE49-F238E27FC236}">
              <a16:creationId xmlns:a16="http://schemas.microsoft.com/office/drawing/2014/main" id="{00000000-0008-0000-0100-0000B4020000}"/>
            </a:ext>
          </a:extLst>
        </xdr:cNvPr>
        <xdr:cNvSpPr txBox="1"/>
      </xdr:nvSpPr>
      <xdr:spPr>
        <a:xfrm>
          <a:off x="19547840" y="1069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125959</xdr:rowOff>
    </xdr:from>
    <xdr:to>
      <xdr:col>116</xdr:col>
      <xdr:colOff>152400</xdr:colOff>
      <xdr:row>63</xdr:row>
      <xdr:rowOff>125959</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9443700" y="10687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26504</xdr:rowOff>
    </xdr:from>
    <xdr:ext cx="534377" cy="259045"/>
    <xdr:sp macro="" textlink="">
      <xdr:nvSpPr>
        <xdr:cNvPr id="694" name="【学校施設】&#10;一人当たり面積最大値テキスト">
          <a:extLst>
            <a:ext uri="{FF2B5EF4-FFF2-40B4-BE49-F238E27FC236}">
              <a16:creationId xmlns:a16="http://schemas.microsoft.com/office/drawing/2014/main" id="{00000000-0008-0000-0100-0000B6020000}"/>
            </a:ext>
          </a:extLst>
        </xdr:cNvPr>
        <xdr:cNvSpPr txBox="1"/>
      </xdr:nvSpPr>
      <xdr:spPr>
        <a:xfrm>
          <a:off x="19547840" y="924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79827</xdr:rowOff>
    </xdr:from>
    <xdr:to>
      <xdr:col>116</xdr:col>
      <xdr:colOff>152400</xdr:colOff>
      <xdr:row>56</xdr:row>
      <xdr:rowOff>79827</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9443700" y="9467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108323</xdr:rowOff>
    </xdr:from>
    <xdr:ext cx="469744" cy="259045"/>
    <xdr:sp macro="" textlink="">
      <xdr:nvSpPr>
        <xdr:cNvPr id="696" name="【学校施設】&#10;一人当たり面積平均値テキスト">
          <a:extLst>
            <a:ext uri="{FF2B5EF4-FFF2-40B4-BE49-F238E27FC236}">
              <a16:creationId xmlns:a16="http://schemas.microsoft.com/office/drawing/2014/main" id="{00000000-0008-0000-0100-0000B8020000}"/>
            </a:ext>
          </a:extLst>
        </xdr:cNvPr>
        <xdr:cNvSpPr txBox="1"/>
      </xdr:nvSpPr>
      <xdr:spPr>
        <a:xfrm>
          <a:off x="19547840" y="103343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85446</xdr:rowOff>
    </xdr:from>
    <xdr:to>
      <xdr:col>116</xdr:col>
      <xdr:colOff>114300</xdr:colOff>
      <xdr:row>63</xdr:row>
      <xdr:rowOff>15596</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19458940" y="10479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89560</xdr:rowOff>
    </xdr:from>
    <xdr:to>
      <xdr:col>112</xdr:col>
      <xdr:colOff>38100</xdr:colOff>
      <xdr:row>63</xdr:row>
      <xdr:rowOff>19710</xdr:rowOff>
    </xdr:to>
    <xdr:sp macro="" textlink="">
      <xdr:nvSpPr>
        <xdr:cNvPr id="698" name="フローチャート: 判断 697">
          <a:extLst>
            <a:ext uri="{FF2B5EF4-FFF2-40B4-BE49-F238E27FC236}">
              <a16:creationId xmlns:a16="http://schemas.microsoft.com/office/drawing/2014/main" id="{00000000-0008-0000-0100-0000BA020000}"/>
            </a:ext>
          </a:extLst>
        </xdr:cNvPr>
        <xdr:cNvSpPr/>
      </xdr:nvSpPr>
      <xdr:spPr>
        <a:xfrm>
          <a:off x="18735040" y="10483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96921</xdr:rowOff>
    </xdr:from>
    <xdr:to>
      <xdr:col>107</xdr:col>
      <xdr:colOff>101600</xdr:colOff>
      <xdr:row>63</xdr:row>
      <xdr:rowOff>27071</xdr:rowOff>
    </xdr:to>
    <xdr:sp macro="" textlink="">
      <xdr:nvSpPr>
        <xdr:cNvPr id="699" name="フローチャート: 判断 698">
          <a:extLst>
            <a:ext uri="{FF2B5EF4-FFF2-40B4-BE49-F238E27FC236}">
              <a16:creationId xmlns:a16="http://schemas.microsoft.com/office/drawing/2014/main" id="{00000000-0008-0000-0100-0000BB020000}"/>
            </a:ext>
          </a:extLst>
        </xdr:cNvPr>
        <xdr:cNvSpPr/>
      </xdr:nvSpPr>
      <xdr:spPr>
        <a:xfrm>
          <a:off x="179374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103870</xdr:rowOff>
    </xdr:from>
    <xdr:to>
      <xdr:col>102</xdr:col>
      <xdr:colOff>165100</xdr:colOff>
      <xdr:row>63</xdr:row>
      <xdr:rowOff>34020</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17162780" y="10497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107117</xdr:rowOff>
    </xdr:from>
    <xdr:to>
      <xdr:col>98</xdr:col>
      <xdr:colOff>38100</xdr:colOff>
      <xdr:row>63</xdr:row>
      <xdr:rowOff>37267</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16388080" y="10500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7310</xdr:rowOff>
    </xdr:from>
    <xdr:to>
      <xdr:col>116</xdr:col>
      <xdr:colOff>114300</xdr:colOff>
      <xdr:row>63</xdr:row>
      <xdr:rowOff>108910</xdr:rowOff>
    </xdr:to>
    <xdr:sp macro="" textlink="">
      <xdr:nvSpPr>
        <xdr:cNvPr id="707" name="楕円 706">
          <a:extLst>
            <a:ext uri="{FF2B5EF4-FFF2-40B4-BE49-F238E27FC236}">
              <a16:creationId xmlns:a16="http://schemas.microsoft.com/office/drawing/2014/main" id="{00000000-0008-0000-0100-0000C3020000}"/>
            </a:ext>
          </a:extLst>
        </xdr:cNvPr>
        <xdr:cNvSpPr/>
      </xdr:nvSpPr>
      <xdr:spPr>
        <a:xfrm>
          <a:off x="19458940" y="1056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93687</xdr:rowOff>
    </xdr:from>
    <xdr:ext cx="469744" cy="259045"/>
    <xdr:sp macro="" textlink="">
      <xdr:nvSpPr>
        <xdr:cNvPr id="708" name="【学校施設】&#10;一人当たり面積該当値テキスト">
          <a:extLst>
            <a:ext uri="{FF2B5EF4-FFF2-40B4-BE49-F238E27FC236}">
              <a16:creationId xmlns:a16="http://schemas.microsoft.com/office/drawing/2014/main" id="{00000000-0008-0000-0100-0000C4020000}"/>
            </a:ext>
          </a:extLst>
        </xdr:cNvPr>
        <xdr:cNvSpPr txBox="1"/>
      </xdr:nvSpPr>
      <xdr:spPr>
        <a:xfrm>
          <a:off x="19547840" y="1048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10419</xdr:rowOff>
    </xdr:from>
    <xdr:to>
      <xdr:col>112</xdr:col>
      <xdr:colOff>38100</xdr:colOff>
      <xdr:row>63</xdr:row>
      <xdr:rowOff>112019</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18735040" y="10571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58110</xdr:rowOff>
    </xdr:from>
    <xdr:to>
      <xdr:col>116</xdr:col>
      <xdr:colOff>63500</xdr:colOff>
      <xdr:row>63</xdr:row>
      <xdr:rowOff>61219</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flipV="1">
          <a:off x="18778220" y="10619430"/>
          <a:ext cx="73152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12385</xdr:rowOff>
    </xdr:from>
    <xdr:to>
      <xdr:col>107</xdr:col>
      <xdr:colOff>101600</xdr:colOff>
      <xdr:row>63</xdr:row>
      <xdr:rowOff>113985</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17937480" y="105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61219</xdr:rowOff>
    </xdr:from>
    <xdr:to>
      <xdr:col>111</xdr:col>
      <xdr:colOff>177800</xdr:colOff>
      <xdr:row>63</xdr:row>
      <xdr:rowOff>63185</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17988280" y="10622539"/>
          <a:ext cx="78994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14946</xdr:rowOff>
    </xdr:from>
    <xdr:to>
      <xdr:col>102</xdr:col>
      <xdr:colOff>165100</xdr:colOff>
      <xdr:row>63</xdr:row>
      <xdr:rowOff>116546</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17162780" y="105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63185</xdr:rowOff>
    </xdr:from>
    <xdr:to>
      <xdr:col>107</xdr:col>
      <xdr:colOff>50800</xdr:colOff>
      <xdr:row>63</xdr:row>
      <xdr:rowOff>65746</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17213580" y="10624505"/>
          <a:ext cx="7747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13162</xdr:rowOff>
    </xdr:from>
    <xdr:to>
      <xdr:col>98</xdr:col>
      <xdr:colOff>38100</xdr:colOff>
      <xdr:row>63</xdr:row>
      <xdr:rowOff>114762</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16388080" y="105744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63962</xdr:rowOff>
    </xdr:from>
    <xdr:to>
      <xdr:col>102</xdr:col>
      <xdr:colOff>114300</xdr:colOff>
      <xdr:row>63</xdr:row>
      <xdr:rowOff>65746</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6431260" y="10625282"/>
          <a:ext cx="78232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36237</xdr:rowOff>
    </xdr:from>
    <xdr:ext cx="469744" cy="259045"/>
    <xdr:sp macro="" textlink="">
      <xdr:nvSpPr>
        <xdr:cNvPr id="717" name="n_1aveValue【学校施設】&#10;一人当たり面積">
          <a:extLst>
            <a:ext uri="{FF2B5EF4-FFF2-40B4-BE49-F238E27FC236}">
              <a16:creationId xmlns:a16="http://schemas.microsoft.com/office/drawing/2014/main" id="{00000000-0008-0000-0100-0000CD020000}"/>
            </a:ext>
          </a:extLst>
        </xdr:cNvPr>
        <xdr:cNvSpPr txBox="1"/>
      </xdr:nvSpPr>
      <xdr:spPr>
        <a:xfrm>
          <a:off x="18561127" y="102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43598</xdr:rowOff>
    </xdr:from>
    <xdr:ext cx="469744" cy="259045"/>
    <xdr:sp macro="" textlink="">
      <xdr:nvSpPr>
        <xdr:cNvPr id="718" name="n_2aveValue【学校施設】&#10;一人当たり面積">
          <a:extLst>
            <a:ext uri="{FF2B5EF4-FFF2-40B4-BE49-F238E27FC236}">
              <a16:creationId xmlns:a16="http://schemas.microsoft.com/office/drawing/2014/main" id="{00000000-0008-0000-0100-0000CE020000}"/>
            </a:ext>
          </a:extLst>
        </xdr:cNvPr>
        <xdr:cNvSpPr txBox="1"/>
      </xdr:nvSpPr>
      <xdr:spPr>
        <a:xfrm>
          <a:off x="17776267" y="1026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50547</xdr:rowOff>
    </xdr:from>
    <xdr:ext cx="469744" cy="259045"/>
    <xdr:sp macro="" textlink="">
      <xdr:nvSpPr>
        <xdr:cNvPr id="719" name="n_3aveValue【学校施設】&#10;一人当たり面積">
          <a:extLst>
            <a:ext uri="{FF2B5EF4-FFF2-40B4-BE49-F238E27FC236}">
              <a16:creationId xmlns:a16="http://schemas.microsoft.com/office/drawing/2014/main" id="{00000000-0008-0000-0100-0000CF020000}"/>
            </a:ext>
          </a:extLst>
        </xdr:cNvPr>
        <xdr:cNvSpPr txBox="1"/>
      </xdr:nvSpPr>
      <xdr:spPr>
        <a:xfrm>
          <a:off x="17001567" y="1027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53794</xdr:rowOff>
    </xdr:from>
    <xdr:ext cx="469744" cy="259045"/>
    <xdr:sp macro="" textlink="">
      <xdr:nvSpPr>
        <xdr:cNvPr id="720" name="n_4aveValue【学校施設】&#10;一人当たり面積">
          <a:extLst>
            <a:ext uri="{FF2B5EF4-FFF2-40B4-BE49-F238E27FC236}">
              <a16:creationId xmlns:a16="http://schemas.microsoft.com/office/drawing/2014/main" id="{00000000-0008-0000-0100-0000D0020000}"/>
            </a:ext>
          </a:extLst>
        </xdr:cNvPr>
        <xdr:cNvSpPr txBox="1"/>
      </xdr:nvSpPr>
      <xdr:spPr>
        <a:xfrm>
          <a:off x="16226867" y="1027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103146</xdr:rowOff>
    </xdr:from>
    <xdr:ext cx="469744" cy="259045"/>
    <xdr:sp macro="" textlink="">
      <xdr:nvSpPr>
        <xdr:cNvPr id="721" name="n_1mainValue【学校施設】&#10;一人当たり面積">
          <a:extLst>
            <a:ext uri="{FF2B5EF4-FFF2-40B4-BE49-F238E27FC236}">
              <a16:creationId xmlns:a16="http://schemas.microsoft.com/office/drawing/2014/main" id="{00000000-0008-0000-0100-0000D1020000}"/>
            </a:ext>
          </a:extLst>
        </xdr:cNvPr>
        <xdr:cNvSpPr txBox="1"/>
      </xdr:nvSpPr>
      <xdr:spPr>
        <a:xfrm>
          <a:off x="18561127" y="1066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105112</xdr:rowOff>
    </xdr:from>
    <xdr:ext cx="469744" cy="259045"/>
    <xdr:sp macro="" textlink="">
      <xdr:nvSpPr>
        <xdr:cNvPr id="722" name="n_2mainValue【学校施設】&#10;一人当たり面積">
          <a:extLst>
            <a:ext uri="{FF2B5EF4-FFF2-40B4-BE49-F238E27FC236}">
              <a16:creationId xmlns:a16="http://schemas.microsoft.com/office/drawing/2014/main" id="{00000000-0008-0000-0100-0000D2020000}"/>
            </a:ext>
          </a:extLst>
        </xdr:cNvPr>
        <xdr:cNvSpPr txBox="1"/>
      </xdr:nvSpPr>
      <xdr:spPr>
        <a:xfrm>
          <a:off x="17776267" y="1066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107673</xdr:rowOff>
    </xdr:from>
    <xdr:ext cx="469744" cy="259045"/>
    <xdr:sp macro="" textlink="">
      <xdr:nvSpPr>
        <xdr:cNvPr id="723" name="n_3mainValue【学校施設】&#10;一人当たり面積">
          <a:extLst>
            <a:ext uri="{FF2B5EF4-FFF2-40B4-BE49-F238E27FC236}">
              <a16:creationId xmlns:a16="http://schemas.microsoft.com/office/drawing/2014/main" id="{00000000-0008-0000-0100-0000D3020000}"/>
            </a:ext>
          </a:extLst>
        </xdr:cNvPr>
        <xdr:cNvSpPr txBox="1"/>
      </xdr:nvSpPr>
      <xdr:spPr>
        <a:xfrm>
          <a:off x="17001567" y="106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105889</xdr:rowOff>
    </xdr:from>
    <xdr:ext cx="469744" cy="259045"/>
    <xdr:sp macro="" textlink="">
      <xdr:nvSpPr>
        <xdr:cNvPr id="724" name="n_4mainValue【学校施設】&#10;一人当たり面積">
          <a:extLst>
            <a:ext uri="{FF2B5EF4-FFF2-40B4-BE49-F238E27FC236}">
              <a16:creationId xmlns:a16="http://schemas.microsoft.com/office/drawing/2014/main" id="{00000000-0008-0000-0100-0000D4020000}"/>
            </a:ext>
          </a:extLst>
        </xdr:cNvPr>
        <xdr:cNvSpPr txBox="1"/>
      </xdr:nvSpPr>
      <xdr:spPr>
        <a:xfrm>
          <a:off x="16226867" y="1066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00000000-0008-0000-0100-0000EB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9" name="【児童館】&#10;有形固定資産減価償却率最小値テキスト">
          <a:extLst>
            <a:ext uri="{FF2B5EF4-FFF2-40B4-BE49-F238E27FC236}">
              <a16:creationId xmlns:a16="http://schemas.microsoft.com/office/drawing/2014/main" id="{00000000-0008-0000-0100-0000ED020000}"/>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51" name="【児童館】&#10;有形固定資産減価償却率最大値テキスト">
          <a:extLst>
            <a:ext uri="{FF2B5EF4-FFF2-40B4-BE49-F238E27FC236}">
              <a16:creationId xmlns:a16="http://schemas.microsoft.com/office/drawing/2014/main" id="{00000000-0008-0000-0100-0000EF020000}"/>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58438</xdr:rowOff>
    </xdr:from>
    <xdr:ext cx="405111" cy="259045"/>
    <xdr:sp macro="" textlink="">
      <xdr:nvSpPr>
        <xdr:cNvPr id="753" name="【児童館】&#10;有形固定資産減価償却率平均値テキスト">
          <a:extLst>
            <a:ext uri="{FF2B5EF4-FFF2-40B4-BE49-F238E27FC236}">
              <a16:creationId xmlns:a16="http://schemas.microsoft.com/office/drawing/2014/main" id="{00000000-0008-0000-0100-0000F1020000}"/>
            </a:ext>
          </a:extLst>
        </xdr:cNvPr>
        <xdr:cNvSpPr txBox="1"/>
      </xdr:nvSpPr>
      <xdr:spPr>
        <a:xfrm>
          <a:off x="14414500" y="136372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80011</xdr:rowOff>
    </xdr:from>
    <xdr:to>
      <xdr:col>85</xdr:col>
      <xdr:colOff>177800</xdr:colOff>
      <xdr:row>82</xdr:row>
      <xdr:rowOff>10161</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4325600" y="136588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152400</xdr:rowOff>
    </xdr:from>
    <xdr:to>
      <xdr:col>81</xdr:col>
      <xdr:colOff>101600</xdr:colOff>
      <xdr:row>82</xdr:row>
      <xdr:rowOff>82550</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35788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5080</xdr:rowOff>
    </xdr:from>
    <xdr:to>
      <xdr:col>76</xdr:col>
      <xdr:colOff>165100</xdr:colOff>
      <xdr:row>82</xdr:row>
      <xdr:rowOff>106680</xdr:rowOff>
    </xdr:to>
    <xdr:sp macro="" textlink="">
      <xdr:nvSpPr>
        <xdr:cNvPr id="756" name="フローチャート: 判断 755">
          <a:extLst>
            <a:ext uri="{FF2B5EF4-FFF2-40B4-BE49-F238E27FC236}">
              <a16:creationId xmlns:a16="http://schemas.microsoft.com/office/drawing/2014/main" id="{00000000-0008-0000-0100-0000F4020000}"/>
            </a:ext>
          </a:extLst>
        </xdr:cNvPr>
        <xdr:cNvSpPr/>
      </xdr:nvSpPr>
      <xdr:spPr>
        <a:xfrm>
          <a:off x="12804140" y="1375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165100</xdr:rowOff>
    </xdr:from>
    <xdr:to>
      <xdr:col>72</xdr:col>
      <xdr:colOff>38100</xdr:colOff>
      <xdr:row>82</xdr:row>
      <xdr:rowOff>95250</xdr:rowOff>
    </xdr:to>
    <xdr:sp macro="" textlink="">
      <xdr:nvSpPr>
        <xdr:cNvPr id="757" name="フローチャート: 判断 756">
          <a:extLst>
            <a:ext uri="{FF2B5EF4-FFF2-40B4-BE49-F238E27FC236}">
              <a16:creationId xmlns:a16="http://schemas.microsoft.com/office/drawing/2014/main" id="{00000000-0008-0000-0100-0000F5020000}"/>
            </a:ext>
          </a:extLst>
        </xdr:cNvPr>
        <xdr:cNvSpPr/>
      </xdr:nvSpPr>
      <xdr:spPr>
        <a:xfrm>
          <a:off x="12029440" y="13743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758" name="フローチャート: 判断 757">
          <a:extLst>
            <a:ext uri="{FF2B5EF4-FFF2-40B4-BE49-F238E27FC236}">
              <a16:creationId xmlns:a16="http://schemas.microsoft.com/office/drawing/2014/main" id="{00000000-0008-0000-0100-0000F6020000}"/>
            </a:ext>
          </a:extLst>
        </xdr:cNvPr>
        <xdr:cNvSpPr/>
      </xdr:nvSpPr>
      <xdr:spPr>
        <a:xfrm>
          <a:off x="1123188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39370</xdr:rowOff>
    </xdr:from>
    <xdr:to>
      <xdr:col>81</xdr:col>
      <xdr:colOff>101600</xdr:colOff>
      <xdr:row>81</xdr:row>
      <xdr:rowOff>140970</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3578840" y="1361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152400</xdr:rowOff>
    </xdr:from>
    <xdr:to>
      <xdr:col>76</xdr:col>
      <xdr:colOff>165100</xdr:colOff>
      <xdr:row>81</xdr:row>
      <xdr:rowOff>82550</xdr:rowOff>
    </xdr:to>
    <xdr:sp macro="" textlink="">
      <xdr:nvSpPr>
        <xdr:cNvPr id="765" name="楕円 764">
          <a:extLst>
            <a:ext uri="{FF2B5EF4-FFF2-40B4-BE49-F238E27FC236}">
              <a16:creationId xmlns:a16="http://schemas.microsoft.com/office/drawing/2014/main" id="{00000000-0008-0000-0100-0000FD020000}"/>
            </a:ext>
          </a:extLst>
        </xdr:cNvPr>
        <xdr:cNvSpPr/>
      </xdr:nvSpPr>
      <xdr:spPr>
        <a:xfrm>
          <a:off x="12804140" y="13563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31750</xdr:rowOff>
    </xdr:from>
    <xdr:to>
      <xdr:col>81</xdr:col>
      <xdr:colOff>50800</xdr:colOff>
      <xdr:row>81</xdr:row>
      <xdr:rowOff>90170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2854940" y="13610590"/>
          <a:ext cx="7747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macro="" textlink="">
      <xdr:nvSpPr>
        <xdr:cNvPr id="767" name="楕円 766">
          <a:extLst>
            <a:ext uri="{FF2B5EF4-FFF2-40B4-BE49-F238E27FC236}">
              <a16:creationId xmlns:a16="http://schemas.microsoft.com/office/drawing/2014/main" id="{00000000-0008-0000-0100-0000FF020000}"/>
            </a:ext>
          </a:extLst>
        </xdr:cNvPr>
        <xdr:cNvSpPr/>
      </xdr:nvSpPr>
      <xdr:spPr>
        <a:xfrm>
          <a:off x="12029440" y="13505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144780</xdr:rowOff>
    </xdr:from>
    <xdr:to>
      <xdr:col>76</xdr:col>
      <xdr:colOff>114300</xdr:colOff>
      <xdr:row>81</xdr:row>
      <xdr:rowOff>31750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2072620" y="13555980"/>
          <a:ext cx="78232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35561</xdr:rowOff>
    </xdr:from>
    <xdr:to>
      <xdr:col>67</xdr:col>
      <xdr:colOff>101600</xdr:colOff>
      <xdr:row>80</xdr:row>
      <xdr:rowOff>137161</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1231880" y="134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86361</xdr:rowOff>
    </xdr:from>
    <xdr:to>
      <xdr:col>71</xdr:col>
      <xdr:colOff>177800</xdr:colOff>
      <xdr:row>80</xdr:row>
      <xdr:rowOff>144780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1282680" y="13497561"/>
          <a:ext cx="78994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73677</xdr:rowOff>
    </xdr:from>
    <xdr:ext cx="405111" cy="259045"/>
    <xdr:sp macro="" textlink="">
      <xdr:nvSpPr>
        <xdr:cNvPr id="771" name="n_1aveValue【児童館】&#10;有形固定資産減価償却率">
          <a:extLst>
            <a:ext uri="{FF2B5EF4-FFF2-40B4-BE49-F238E27FC236}">
              <a16:creationId xmlns:a16="http://schemas.microsoft.com/office/drawing/2014/main" id="{00000000-0008-0000-0100-000003030000}"/>
            </a:ext>
          </a:extLst>
        </xdr:cNvPr>
        <xdr:cNvSpPr txBox="1"/>
      </xdr:nvSpPr>
      <xdr:spPr>
        <a:xfrm>
          <a:off x="13437244" y="1382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97807</xdr:rowOff>
    </xdr:from>
    <xdr:ext cx="405111" cy="259045"/>
    <xdr:sp macro="" textlink="">
      <xdr:nvSpPr>
        <xdr:cNvPr id="772" name="n_2aveValue【児童館】&#10;有形固定資産減価償却率">
          <a:extLst>
            <a:ext uri="{FF2B5EF4-FFF2-40B4-BE49-F238E27FC236}">
              <a16:creationId xmlns:a16="http://schemas.microsoft.com/office/drawing/2014/main" id="{00000000-0008-0000-0100-000004030000}"/>
            </a:ext>
          </a:extLst>
        </xdr:cNvPr>
        <xdr:cNvSpPr txBox="1"/>
      </xdr:nvSpPr>
      <xdr:spPr>
        <a:xfrm>
          <a:off x="12675244" y="1384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86377</xdr:rowOff>
    </xdr:from>
    <xdr:ext cx="405111" cy="259045"/>
    <xdr:sp macro="" textlink="">
      <xdr:nvSpPr>
        <xdr:cNvPr id="773" name="n_3aveValue【児童館】&#10;有形固定資産減価償却率">
          <a:extLst>
            <a:ext uri="{FF2B5EF4-FFF2-40B4-BE49-F238E27FC236}">
              <a16:creationId xmlns:a16="http://schemas.microsoft.com/office/drawing/2014/main" id="{00000000-0008-0000-0100-000005030000}"/>
            </a:ext>
          </a:extLst>
        </xdr:cNvPr>
        <xdr:cNvSpPr txBox="1"/>
      </xdr:nvSpPr>
      <xdr:spPr>
        <a:xfrm>
          <a:off x="119005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129557</xdr:rowOff>
    </xdr:from>
    <xdr:ext cx="405111" cy="259045"/>
    <xdr:sp macro="" textlink="">
      <xdr:nvSpPr>
        <xdr:cNvPr id="774" name="n_4aveValue【児童館】&#10;有形固定資産減価償却率">
          <a:extLst>
            <a:ext uri="{FF2B5EF4-FFF2-40B4-BE49-F238E27FC236}">
              <a16:creationId xmlns:a16="http://schemas.microsoft.com/office/drawing/2014/main" id="{00000000-0008-0000-0100-000006030000}"/>
            </a:ext>
          </a:extLst>
        </xdr:cNvPr>
        <xdr:cNvSpPr txBox="1"/>
      </xdr:nvSpPr>
      <xdr:spPr>
        <a:xfrm>
          <a:off x="11102984" y="1387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157497</xdr:rowOff>
    </xdr:from>
    <xdr:ext cx="405111" cy="259045"/>
    <xdr:sp macro="" textlink="">
      <xdr:nvSpPr>
        <xdr:cNvPr id="775" name="n_1mainValue【児童館】&#10;有形固定資産減価償却率">
          <a:extLst>
            <a:ext uri="{FF2B5EF4-FFF2-40B4-BE49-F238E27FC236}">
              <a16:creationId xmlns:a16="http://schemas.microsoft.com/office/drawing/2014/main" id="{00000000-0008-0000-0100-000007030000}"/>
            </a:ext>
          </a:extLst>
        </xdr:cNvPr>
        <xdr:cNvSpPr txBox="1"/>
      </xdr:nvSpPr>
      <xdr:spPr>
        <a:xfrm>
          <a:off x="13437244" y="1340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99077</xdr:rowOff>
    </xdr:from>
    <xdr:ext cx="405111" cy="259045"/>
    <xdr:sp macro="" textlink="">
      <xdr:nvSpPr>
        <xdr:cNvPr id="776" name="n_2mainValue【児童館】&#10;有形固定資産減価償却率">
          <a:extLst>
            <a:ext uri="{FF2B5EF4-FFF2-40B4-BE49-F238E27FC236}">
              <a16:creationId xmlns:a16="http://schemas.microsoft.com/office/drawing/2014/main" id="{00000000-0008-0000-0100-000008030000}"/>
            </a:ext>
          </a:extLst>
        </xdr:cNvPr>
        <xdr:cNvSpPr txBox="1"/>
      </xdr:nvSpPr>
      <xdr:spPr>
        <a:xfrm>
          <a:off x="12675244" y="1334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macro="" textlink="">
      <xdr:nvSpPr>
        <xdr:cNvPr id="777" name="n_3mainValue【児童館】&#10;有形固定資産減価償却率">
          <a:extLst>
            <a:ext uri="{FF2B5EF4-FFF2-40B4-BE49-F238E27FC236}">
              <a16:creationId xmlns:a16="http://schemas.microsoft.com/office/drawing/2014/main" id="{00000000-0008-0000-0100-000009030000}"/>
            </a:ext>
          </a:extLst>
        </xdr:cNvPr>
        <xdr:cNvSpPr txBox="1"/>
      </xdr:nvSpPr>
      <xdr:spPr>
        <a:xfrm>
          <a:off x="11900544" y="1328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153688</xdr:rowOff>
    </xdr:from>
    <xdr:ext cx="405111" cy="259045"/>
    <xdr:sp macro="" textlink="">
      <xdr:nvSpPr>
        <xdr:cNvPr id="778" name="n_4mainValue【児童館】&#10;有形固定資産減価償却率">
          <a:extLst>
            <a:ext uri="{FF2B5EF4-FFF2-40B4-BE49-F238E27FC236}">
              <a16:creationId xmlns:a16="http://schemas.microsoft.com/office/drawing/2014/main" id="{00000000-0008-0000-0100-00000A030000}"/>
            </a:ext>
          </a:extLst>
        </xdr:cNvPr>
        <xdr:cNvSpPr txBox="1"/>
      </xdr:nvSpPr>
      <xdr:spPr>
        <a:xfrm>
          <a:off x="11102984" y="1322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0" name="テキスト ボックス 789">
          <a:extLst>
            <a:ext uri="{FF2B5EF4-FFF2-40B4-BE49-F238E27FC236}">
              <a16:creationId xmlns:a16="http://schemas.microsoft.com/office/drawing/2014/main" id="{00000000-0008-0000-0100-00001603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2" name="テキスト ボックス 791">
          <a:extLst>
            <a:ext uri="{FF2B5EF4-FFF2-40B4-BE49-F238E27FC236}">
              <a16:creationId xmlns:a16="http://schemas.microsoft.com/office/drawing/2014/main" id="{00000000-0008-0000-0100-00001803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4" name="テキスト ボックス 793">
          <a:extLst>
            <a:ext uri="{FF2B5EF4-FFF2-40B4-BE49-F238E27FC236}">
              <a16:creationId xmlns:a16="http://schemas.microsoft.com/office/drawing/2014/main" id="{00000000-0008-0000-0100-00001A03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6" name="テキスト ボックス 795">
          <a:extLst>
            <a:ext uri="{FF2B5EF4-FFF2-40B4-BE49-F238E27FC236}">
              <a16:creationId xmlns:a16="http://schemas.microsoft.com/office/drawing/2014/main" id="{00000000-0008-0000-0100-00001C03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児童館】&#10;一人当たり面積グラフ枠">
          <a:extLst>
            <a:ext uri="{FF2B5EF4-FFF2-40B4-BE49-F238E27FC236}">
              <a16:creationId xmlns:a16="http://schemas.microsoft.com/office/drawing/2014/main" id="{00000000-0008-0000-0100-000021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85</xdr:row>
      <xdr:rowOff>102870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flipV="1">
          <a:off x="19509104" y="130759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106697</xdr:rowOff>
    </xdr:from>
    <xdr:ext cx="469744" cy="259045"/>
    <xdr:sp macro="" textlink="">
      <xdr:nvSpPr>
        <xdr:cNvPr id="803" name="【児童館】&#10;一人当たり面積最小値テキスト">
          <a:extLst>
            <a:ext uri="{FF2B5EF4-FFF2-40B4-BE49-F238E27FC236}">
              <a16:creationId xmlns:a16="http://schemas.microsoft.com/office/drawing/2014/main" id="{00000000-0008-0000-0100-000023030000}"/>
            </a:ext>
          </a:extLst>
        </xdr:cNvPr>
        <xdr:cNvSpPr txBox="1"/>
      </xdr:nvSpPr>
      <xdr:spPr>
        <a:xfrm>
          <a:off x="19547840" y="1435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102870</xdr:rowOff>
    </xdr:from>
    <xdr:to>
      <xdr:col>116</xdr:col>
      <xdr:colOff>152400</xdr:colOff>
      <xdr:row>85</xdr:row>
      <xdr:rowOff>102870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9443700" y="14352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05" name="【児童館】&#10;一人当たり面積最大値テキスト">
          <a:extLst>
            <a:ext uri="{FF2B5EF4-FFF2-40B4-BE49-F238E27FC236}">
              <a16:creationId xmlns:a16="http://schemas.microsoft.com/office/drawing/2014/main" id="{00000000-0008-0000-0100-000025030000}"/>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07" name="【児童館】&#10;一人当たり面積平均値テキスト">
          <a:extLst>
            <a:ext uri="{FF2B5EF4-FFF2-40B4-BE49-F238E27FC236}">
              <a16:creationId xmlns:a16="http://schemas.microsoft.com/office/drawing/2014/main" id="{00000000-0008-0000-0100-000027030000}"/>
            </a:ext>
          </a:extLst>
        </xdr:cNvPr>
        <xdr:cNvSpPr txBox="1"/>
      </xdr:nvSpPr>
      <xdr:spPr>
        <a:xfrm>
          <a:off x="1954784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08" name="フローチャート: 判断 807">
          <a:extLst>
            <a:ext uri="{FF2B5EF4-FFF2-40B4-BE49-F238E27FC236}">
              <a16:creationId xmlns:a16="http://schemas.microsoft.com/office/drawing/2014/main" id="{00000000-0008-0000-0100-000028030000}"/>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128270</xdr:rowOff>
    </xdr:from>
    <xdr:to>
      <xdr:col>112</xdr:col>
      <xdr:colOff>38100</xdr:colOff>
      <xdr:row>83</xdr:row>
      <xdr:rowOff>58420</xdr:rowOff>
    </xdr:to>
    <xdr:sp macro="" textlink="">
      <xdr:nvSpPr>
        <xdr:cNvPr id="809" name="フローチャート: 判断 808">
          <a:extLst>
            <a:ext uri="{FF2B5EF4-FFF2-40B4-BE49-F238E27FC236}">
              <a16:creationId xmlns:a16="http://schemas.microsoft.com/office/drawing/2014/main" id="{00000000-0008-0000-0100-000029030000}"/>
            </a:ext>
          </a:extLst>
        </xdr:cNvPr>
        <xdr:cNvSpPr/>
      </xdr:nvSpPr>
      <xdr:spPr>
        <a:xfrm>
          <a:off x="18735040" y="1387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2539</xdr:rowOff>
    </xdr:from>
    <xdr:to>
      <xdr:col>107</xdr:col>
      <xdr:colOff>101600</xdr:colOff>
      <xdr:row>83</xdr:row>
      <xdr:rowOff>104139</xdr:rowOff>
    </xdr:to>
    <xdr:sp macro="" textlink="">
      <xdr:nvSpPr>
        <xdr:cNvPr id="810" name="フローチャート: 判断 809">
          <a:extLst>
            <a:ext uri="{FF2B5EF4-FFF2-40B4-BE49-F238E27FC236}">
              <a16:creationId xmlns:a16="http://schemas.microsoft.com/office/drawing/2014/main" id="{00000000-0008-0000-0100-00002A030000}"/>
            </a:ext>
          </a:extLst>
        </xdr:cNvPr>
        <xdr:cNvSpPr/>
      </xdr:nvSpPr>
      <xdr:spPr>
        <a:xfrm>
          <a:off x="17937480" y="1391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811" name="フローチャート: 判断 810">
          <a:extLst>
            <a:ext uri="{FF2B5EF4-FFF2-40B4-BE49-F238E27FC236}">
              <a16:creationId xmlns:a16="http://schemas.microsoft.com/office/drawing/2014/main" id="{00000000-0008-0000-0100-00002B030000}"/>
            </a:ext>
          </a:extLst>
        </xdr:cNvPr>
        <xdr:cNvSpPr/>
      </xdr:nvSpPr>
      <xdr:spPr>
        <a:xfrm>
          <a:off x="171627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52070</xdr:rowOff>
    </xdr:from>
    <xdr:to>
      <xdr:col>98</xdr:col>
      <xdr:colOff>38100</xdr:colOff>
      <xdr:row>83</xdr:row>
      <xdr:rowOff>153670</xdr:rowOff>
    </xdr:to>
    <xdr:sp macro="" textlink="">
      <xdr:nvSpPr>
        <xdr:cNvPr id="812" name="フローチャート: 判断 811">
          <a:extLst>
            <a:ext uri="{FF2B5EF4-FFF2-40B4-BE49-F238E27FC236}">
              <a16:creationId xmlns:a16="http://schemas.microsoft.com/office/drawing/2014/main" id="{00000000-0008-0000-0100-00002C030000}"/>
            </a:ext>
          </a:extLst>
        </xdr:cNvPr>
        <xdr:cNvSpPr/>
      </xdr:nvSpPr>
      <xdr:spPr>
        <a:xfrm>
          <a:off x="16388080" y="13966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67311</xdr:rowOff>
    </xdr:from>
    <xdr:to>
      <xdr:col>112</xdr:col>
      <xdr:colOff>38100</xdr:colOff>
      <xdr:row>82</xdr:row>
      <xdr:rowOff>168911</xdr:rowOff>
    </xdr:to>
    <xdr:sp macro="" textlink="">
      <xdr:nvSpPr>
        <xdr:cNvPr id="818" name="楕円 817">
          <a:extLst>
            <a:ext uri="{FF2B5EF4-FFF2-40B4-BE49-F238E27FC236}">
              <a16:creationId xmlns:a16="http://schemas.microsoft.com/office/drawing/2014/main" id="{00000000-0008-0000-0100-000032030000}"/>
            </a:ext>
          </a:extLst>
        </xdr:cNvPr>
        <xdr:cNvSpPr/>
      </xdr:nvSpPr>
      <xdr:spPr>
        <a:xfrm>
          <a:off x="18735040" y="13813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78739</xdr:rowOff>
    </xdr:from>
    <xdr:to>
      <xdr:col>107</xdr:col>
      <xdr:colOff>101600</xdr:colOff>
      <xdr:row>83</xdr:row>
      <xdr:rowOff>8889</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793748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118111</xdr:rowOff>
    </xdr:from>
    <xdr:to>
      <xdr:col>111</xdr:col>
      <xdr:colOff>177800</xdr:colOff>
      <xdr:row>82</xdr:row>
      <xdr:rowOff>129539</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17988280" y="13864591"/>
          <a:ext cx="78994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93980</xdr:rowOff>
    </xdr:from>
    <xdr:to>
      <xdr:col>102</xdr:col>
      <xdr:colOff>165100</xdr:colOff>
      <xdr:row>83</xdr:row>
      <xdr:rowOff>24130</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17162780" y="1384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129539</xdr:rowOff>
    </xdr:from>
    <xdr:to>
      <xdr:col>107</xdr:col>
      <xdr:colOff>50800</xdr:colOff>
      <xdr:row>82</xdr:row>
      <xdr:rowOff>144780</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17213580" y="13876019"/>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116839</xdr:rowOff>
    </xdr:from>
    <xdr:to>
      <xdr:col>98</xdr:col>
      <xdr:colOff>38100</xdr:colOff>
      <xdr:row>83</xdr:row>
      <xdr:rowOff>46989</xdr:rowOff>
    </xdr:to>
    <xdr:sp macro="" textlink="">
      <xdr:nvSpPr>
        <xdr:cNvPr id="823" name="楕円 822">
          <a:extLst>
            <a:ext uri="{FF2B5EF4-FFF2-40B4-BE49-F238E27FC236}">
              <a16:creationId xmlns:a16="http://schemas.microsoft.com/office/drawing/2014/main" id="{00000000-0008-0000-0100-000037030000}"/>
            </a:ext>
          </a:extLst>
        </xdr:cNvPr>
        <xdr:cNvSpPr/>
      </xdr:nvSpPr>
      <xdr:spPr>
        <a:xfrm>
          <a:off x="16388080" y="13863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144780</xdr:rowOff>
    </xdr:from>
    <xdr:to>
      <xdr:col>102</xdr:col>
      <xdr:colOff>114300</xdr:colOff>
      <xdr:row>82</xdr:row>
      <xdr:rowOff>167639</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flipV="1">
          <a:off x="16431260" y="13891260"/>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49547</xdr:rowOff>
    </xdr:from>
    <xdr:ext cx="469744" cy="259045"/>
    <xdr:sp macro="" textlink="">
      <xdr:nvSpPr>
        <xdr:cNvPr id="825" name="n_1aveValue【児童館】&#10;一人当たり面積">
          <a:extLst>
            <a:ext uri="{FF2B5EF4-FFF2-40B4-BE49-F238E27FC236}">
              <a16:creationId xmlns:a16="http://schemas.microsoft.com/office/drawing/2014/main" id="{00000000-0008-0000-0100-000039030000}"/>
            </a:ext>
          </a:extLst>
        </xdr:cNvPr>
        <xdr:cNvSpPr txBox="1"/>
      </xdr:nvSpPr>
      <xdr:spPr>
        <a:xfrm>
          <a:off x="18561127" y="1396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95266</xdr:rowOff>
    </xdr:from>
    <xdr:ext cx="469744" cy="259045"/>
    <xdr:sp macro="" textlink="">
      <xdr:nvSpPr>
        <xdr:cNvPr id="826" name="n_2aveValue【児童館】&#10;一人当たり面積">
          <a:extLst>
            <a:ext uri="{FF2B5EF4-FFF2-40B4-BE49-F238E27FC236}">
              <a16:creationId xmlns:a16="http://schemas.microsoft.com/office/drawing/2014/main" id="{00000000-0008-0000-0100-00003A030000}"/>
            </a:ext>
          </a:extLst>
        </xdr:cNvPr>
        <xdr:cNvSpPr txBox="1"/>
      </xdr:nvSpPr>
      <xdr:spPr>
        <a:xfrm>
          <a:off x="17776267" y="140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160038</xdr:rowOff>
    </xdr:from>
    <xdr:ext cx="469744" cy="259045"/>
    <xdr:sp macro="" textlink="">
      <xdr:nvSpPr>
        <xdr:cNvPr id="827" name="n_3aveValue【児童館】&#10;一人当たり面積">
          <a:extLst>
            <a:ext uri="{FF2B5EF4-FFF2-40B4-BE49-F238E27FC236}">
              <a16:creationId xmlns:a16="http://schemas.microsoft.com/office/drawing/2014/main" id="{00000000-0008-0000-0100-00003B030000}"/>
            </a:ext>
          </a:extLst>
        </xdr:cNvPr>
        <xdr:cNvSpPr txBox="1"/>
      </xdr:nvSpPr>
      <xdr:spPr>
        <a:xfrm>
          <a:off x="1700156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144797</xdr:rowOff>
    </xdr:from>
    <xdr:ext cx="469744" cy="259045"/>
    <xdr:sp macro="" textlink="">
      <xdr:nvSpPr>
        <xdr:cNvPr id="828" name="n_4aveValue【児童館】&#10;一人当たり面積">
          <a:extLst>
            <a:ext uri="{FF2B5EF4-FFF2-40B4-BE49-F238E27FC236}">
              <a16:creationId xmlns:a16="http://schemas.microsoft.com/office/drawing/2014/main" id="{00000000-0008-0000-0100-00003C030000}"/>
            </a:ext>
          </a:extLst>
        </xdr:cNvPr>
        <xdr:cNvSpPr txBox="1"/>
      </xdr:nvSpPr>
      <xdr:spPr>
        <a:xfrm>
          <a:off x="16226867" y="140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13988</xdr:rowOff>
    </xdr:from>
    <xdr:ext cx="469744" cy="259045"/>
    <xdr:sp macro="" textlink="">
      <xdr:nvSpPr>
        <xdr:cNvPr id="829" name="n_1mainValue【児童館】&#10;一人当たり面積">
          <a:extLst>
            <a:ext uri="{FF2B5EF4-FFF2-40B4-BE49-F238E27FC236}">
              <a16:creationId xmlns:a16="http://schemas.microsoft.com/office/drawing/2014/main" id="{00000000-0008-0000-0100-00003D030000}"/>
            </a:ext>
          </a:extLst>
        </xdr:cNvPr>
        <xdr:cNvSpPr txBox="1"/>
      </xdr:nvSpPr>
      <xdr:spPr>
        <a:xfrm>
          <a:off x="18561127" y="1359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830" name="n_2mainValue【児童館】&#10;一人当たり面積">
          <a:extLst>
            <a:ext uri="{FF2B5EF4-FFF2-40B4-BE49-F238E27FC236}">
              <a16:creationId xmlns:a16="http://schemas.microsoft.com/office/drawing/2014/main" id="{00000000-0008-0000-0100-00003E030000}"/>
            </a:ext>
          </a:extLst>
        </xdr:cNvPr>
        <xdr:cNvSpPr txBox="1"/>
      </xdr:nvSpPr>
      <xdr:spPr>
        <a:xfrm>
          <a:off x="177762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40657</xdr:rowOff>
    </xdr:from>
    <xdr:ext cx="469744" cy="259045"/>
    <xdr:sp macro="" textlink="">
      <xdr:nvSpPr>
        <xdr:cNvPr id="831" name="n_3mainValue【児童館】&#10;一人当たり面積">
          <a:extLst>
            <a:ext uri="{FF2B5EF4-FFF2-40B4-BE49-F238E27FC236}">
              <a16:creationId xmlns:a16="http://schemas.microsoft.com/office/drawing/2014/main" id="{00000000-0008-0000-0100-00003F030000}"/>
            </a:ext>
          </a:extLst>
        </xdr:cNvPr>
        <xdr:cNvSpPr txBox="1"/>
      </xdr:nvSpPr>
      <xdr:spPr>
        <a:xfrm>
          <a:off x="17001567" y="1361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63516</xdr:rowOff>
    </xdr:from>
    <xdr:ext cx="469744" cy="259045"/>
    <xdr:sp macro="" textlink="">
      <xdr:nvSpPr>
        <xdr:cNvPr id="832" name="n_4mainValue【児童館】&#10;一人当たり面積">
          <a:extLst>
            <a:ext uri="{FF2B5EF4-FFF2-40B4-BE49-F238E27FC236}">
              <a16:creationId xmlns:a16="http://schemas.microsoft.com/office/drawing/2014/main" id="{00000000-0008-0000-0100-000040030000}"/>
            </a:ext>
          </a:extLst>
        </xdr:cNvPr>
        <xdr:cNvSpPr txBox="1"/>
      </xdr:nvSpPr>
      <xdr:spPr>
        <a:xfrm>
          <a:off x="16226867" y="1364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100-000041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100-000042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100-000043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100-000044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100-000045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100-000046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100-000047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100-000048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00000000-0008-0000-0100-00005203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00000000-0008-0000-0100-00005303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00000000-0008-0000-0100-00005403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00000000-0008-0000-0100-00005603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00000000-0008-0000-0100-000058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00000000-0008-0000-0100-000059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109</xdr:row>
      <xdr:rowOff>35379</xdr:rowOff>
    </xdr:to>
    <xdr:cxnSp macro="">
      <xdr:nvCxnSpPr>
        <xdr:cNvPr id="858" name="直線コネクタ 857">
          <a:extLst>
            <a:ext uri="{FF2B5EF4-FFF2-40B4-BE49-F238E27FC236}">
              <a16:creationId xmlns:a16="http://schemas.microsoft.com/office/drawing/2014/main" id="{00000000-0008-0000-0100-00005A030000}"/>
            </a:ext>
          </a:extLst>
        </xdr:cNvPr>
        <xdr:cNvCxnSpPr/>
      </xdr:nvCxnSpPr>
      <xdr:spPr>
        <a:xfrm flipV="1">
          <a:off x="14375764" y="16817339"/>
          <a:ext cx="0" cy="149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9" name="【公民館】&#10;有形固定資産減価償却率最小値テキスト">
          <a:extLst>
            <a:ext uri="{FF2B5EF4-FFF2-40B4-BE49-F238E27FC236}">
              <a16:creationId xmlns:a16="http://schemas.microsoft.com/office/drawing/2014/main" id="{00000000-0008-0000-0100-00005B03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0" name="直線コネクタ 859">
          <a:extLst>
            <a:ext uri="{FF2B5EF4-FFF2-40B4-BE49-F238E27FC236}">
              <a16:creationId xmlns:a16="http://schemas.microsoft.com/office/drawing/2014/main" id="{00000000-0008-0000-0100-00005C03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861" name="【公民館】&#10;有形固定資産減価償却率最大値テキスト">
          <a:extLst>
            <a:ext uri="{FF2B5EF4-FFF2-40B4-BE49-F238E27FC236}">
              <a16:creationId xmlns:a16="http://schemas.microsoft.com/office/drawing/2014/main" id="{00000000-0008-0000-0100-00005D030000}"/>
            </a:ext>
          </a:extLst>
        </xdr:cNvPr>
        <xdr:cNvSpPr txBox="1"/>
      </xdr:nvSpPr>
      <xdr:spPr>
        <a:xfrm>
          <a:off x="14414500" y="16596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862" name="直線コネクタ 861">
          <a:extLst>
            <a:ext uri="{FF2B5EF4-FFF2-40B4-BE49-F238E27FC236}">
              <a16:creationId xmlns:a16="http://schemas.microsoft.com/office/drawing/2014/main" id="{00000000-0008-0000-0100-00005E030000}"/>
            </a:ext>
          </a:extLst>
        </xdr:cNvPr>
        <xdr:cNvCxnSpPr/>
      </xdr:nvCxnSpPr>
      <xdr:spPr>
        <a:xfrm>
          <a:off x="14287500" y="16817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98533</xdr:rowOff>
    </xdr:from>
    <xdr:ext cx="405111" cy="259045"/>
    <xdr:sp macro="" textlink="">
      <xdr:nvSpPr>
        <xdr:cNvPr id="863" name="【公民館】&#10;有形固定資産減価償却率平均値テキスト">
          <a:extLst>
            <a:ext uri="{FF2B5EF4-FFF2-40B4-BE49-F238E27FC236}">
              <a16:creationId xmlns:a16="http://schemas.microsoft.com/office/drawing/2014/main" id="{00000000-0008-0000-0100-00005F030000}"/>
            </a:ext>
          </a:extLst>
        </xdr:cNvPr>
        <xdr:cNvSpPr txBox="1"/>
      </xdr:nvSpPr>
      <xdr:spPr>
        <a:xfrm>
          <a:off x="14414500" y="17700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120106</xdr:rowOff>
    </xdr:from>
    <xdr:to>
      <xdr:col>85</xdr:col>
      <xdr:colOff>177800</xdr:colOff>
      <xdr:row>106</xdr:row>
      <xdr:rowOff>50256</xdr:rowOff>
    </xdr:to>
    <xdr:sp macro="" textlink="">
      <xdr:nvSpPr>
        <xdr:cNvPr id="864" name="フローチャート: 判断 863">
          <a:extLst>
            <a:ext uri="{FF2B5EF4-FFF2-40B4-BE49-F238E27FC236}">
              <a16:creationId xmlns:a16="http://schemas.microsoft.com/office/drawing/2014/main" id="{00000000-0008-0000-0100-000060030000}"/>
            </a:ext>
          </a:extLst>
        </xdr:cNvPr>
        <xdr:cNvSpPr/>
      </xdr:nvSpPr>
      <xdr:spPr>
        <a:xfrm>
          <a:off x="14325600" y="1772230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90714</xdr:rowOff>
    </xdr:from>
    <xdr:to>
      <xdr:col>81</xdr:col>
      <xdr:colOff>101600</xdr:colOff>
      <xdr:row>106</xdr:row>
      <xdr:rowOff>20864</xdr:rowOff>
    </xdr:to>
    <xdr:sp macro="" textlink="">
      <xdr:nvSpPr>
        <xdr:cNvPr id="865" name="フローチャート: 判断 864">
          <a:extLst>
            <a:ext uri="{FF2B5EF4-FFF2-40B4-BE49-F238E27FC236}">
              <a16:creationId xmlns:a16="http://schemas.microsoft.com/office/drawing/2014/main" id="{00000000-0008-0000-0100-000061030000}"/>
            </a:ext>
          </a:extLst>
        </xdr:cNvPr>
        <xdr:cNvSpPr/>
      </xdr:nvSpPr>
      <xdr:spPr>
        <a:xfrm>
          <a:off x="1357884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67855</xdr:rowOff>
    </xdr:from>
    <xdr:to>
      <xdr:col>76</xdr:col>
      <xdr:colOff>165100</xdr:colOff>
      <xdr:row>105</xdr:row>
      <xdr:rowOff>169455</xdr:rowOff>
    </xdr:to>
    <xdr:sp macro="" textlink="">
      <xdr:nvSpPr>
        <xdr:cNvPr id="866" name="フローチャート: 判断 865">
          <a:extLst>
            <a:ext uri="{FF2B5EF4-FFF2-40B4-BE49-F238E27FC236}">
              <a16:creationId xmlns:a16="http://schemas.microsoft.com/office/drawing/2014/main" id="{00000000-0008-0000-0100-000062030000}"/>
            </a:ext>
          </a:extLst>
        </xdr:cNvPr>
        <xdr:cNvSpPr/>
      </xdr:nvSpPr>
      <xdr:spPr>
        <a:xfrm>
          <a:off x="12804140" y="1767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867" name="フローチャート: 判断 866">
          <a:extLst>
            <a:ext uri="{FF2B5EF4-FFF2-40B4-BE49-F238E27FC236}">
              <a16:creationId xmlns:a16="http://schemas.microsoft.com/office/drawing/2014/main" id="{00000000-0008-0000-0100-000063030000}"/>
            </a:ext>
          </a:extLst>
        </xdr:cNvPr>
        <xdr:cNvSpPr/>
      </xdr:nvSpPr>
      <xdr:spPr>
        <a:xfrm>
          <a:off x="1202944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113574</xdr:rowOff>
    </xdr:from>
    <xdr:to>
      <xdr:col>67</xdr:col>
      <xdr:colOff>101600</xdr:colOff>
      <xdr:row>106</xdr:row>
      <xdr:rowOff>43724</xdr:rowOff>
    </xdr:to>
    <xdr:sp macro="" textlink="">
      <xdr:nvSpPr>
        <xdr:cNvPr id="868" name="フローチャート: 判断 867">
          <a:extLst>
            <a:ext uri="{FF2B5EF4-FFF2-40B4-BE49-F238E27FC236}">
              <a16:creationId xmlns:a16="http://schemas.microsoft.com/office/drawing/2014/main" id="{00000000-0008-0000-0100-000064030000}"/>
            </a:ext>
          </a:extLst>
        </xdr:cNvPr>
        <xdr:cNvSpPr/>
      </xdr:nvSpPr>
      <xdr:spPr>
        <a:xfrm>
          <a:off x="11231880" y="17715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100-000065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100-000066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100-000067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100-000068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100-000069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874" name="楕円 873">
          <a:extLst>
            <a:ext uri="{FF2B5EF4-FFF2-40B4-BE49-F238E27FC236}">
              <a16:creationId xmlns:a16="http://schemas.microsoft.com/office/drawing/2014/main" id="{00000000-0008-0000-0100-00006A030000}"/>
            </a:ext>
          </a:extLst>
        </xdr:cNvPr>
        <xdr:cNvSpPr/>
      </xdr:nvSpPr>
      <xdr:spPr>
        <a:xfrm>
          <a:off x="14325600" y="174485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36847</xdr:rowOff>
    </xdr:from>
    <xdr:ext cx="405111" cy="259045"/>
    <xdr:sp macro="" textlink="">
      <xdr:nvSpPr>
        <xdr:cNvPr id="875" name="【公民館】&#10;有形固定資産減価償却率該当値テキスト">
          <a:extLst>
            <a:ext uri="{FF2B5EF4-FFF2-40B4-BE49-F238E27FC236}">
              <a16:creationId xmlns:a16="http://schemas.microsoft.com/office/drawing/2014/main" id="{00000000-0008-0000-0100-00006B030000}"/>
            </a:ext>
          </a:extLst>
        </xdr:cNvPr>
        <xdr:cNvSpPr txBox="1"/>
      </xdr:nvSpPr>
      <xdr:spPr>
        <a:xfrm>
          <a:off x="14414500"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144599</xdr:rowOff>
    </xdr:from>
    <xdr:to>
      <xdr:col>81</xdr:col>
      <xdr:colOff>101600</xdr:colOff>
      <xdr:row>104</xdr:row>
      <xdr:rowOff>74749</xdr:rowOff>
    </xdr:to>
    <xdr:sp macro="" textlink="">
      <xdr:nvSpPr>
        <xdr:cNvPr id="876" name="楕円 875">
          <a:extLst>
            <a:ext uri="{FF2B5EF4-FFF2-40B4-BE49-F238E27FC236}">
              <a16:creationId xmlns:a16="http://schemas.microsoft.com/office/drawing/2014/main" id="{00000000-0008-0000-0100-00006C030000}"/>
            </a:ext>
          </a:extLst>
        </xdr:cNvPr>
        <xdr:cNvSpPr/>
      </xdr:nvSpPr>
      <xdr:spPr>
        <a:xfrm>
          <a:off x="13578840" y="174115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23949</xdr:rowOff>
    </xdr:from>
    <xdr:to>
      <xdr:col>85</xdr:col>
      <xdr:colOff>127000</xdr:colOff>
      <xdr:row>104</xdr:row>
      <xdr:rowOff>64770</xdr:rowOff>
    </xdr:to>
    <xdr:cxnSp macro="">
      <xdr:nvCxnSpPr>
        <xdr:cNvPr id="877" name="直線コネクタ 876">
          <a:extLst>
            <a:ext uri="{FF2B5EF4-FFF2-40B4-BE49-F238E27FC236}">
              <a16:creationId xmlns:a16="http://schemas.microsoft.com/office/drawing/2014/main" id="{00000000-0008-0000-0100-00006D030000}"/>
            </a:ext>
          </a:extLst>
        </xdr:cNvPr>
        <xdr:cNvCxnSpPr/>
      </xdr:nvCxnSpPr>
      <xdr:spPr>
        <a:xfrm>
          <a:off x="13629640" y="17458509"/>
          <a:ext cx="7467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878" name="楕円 877">
          <a:extLst>
            <a:ext uri="{FF2B5EF4-FFF2-40B4-BE49-F238E27FC236}">
              <a16:creationId xmlns:a16="http://schemas.microsoft.com/office/drawing/2014/main" id="{00000000-0008-0000-0100-00006E030000}"/>
            </a:ext>
          </a:extLst>
        </xdr:cNvPr>
        <xdr:cNvSpPr/>
      </xdr:nvSpPr>
      <xdr:spPr>
        <a:xfrm>
          <a:off x="12804140" y="1737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156211</xdr:rowOff>
    </xdr:from>
    <xdr:to>
      <xdr:col>81</xdr:col>
      <xdr:colOff>50800</xdr:colOff>
      <xdr:row>104</xdr:row>
      <xdr:rowOff>23949</xdr:rowOff>
    </xdr:to>
    <xdr:cxnSp macro="">
      <xdr:nvCxnSpPr>
        <xdr:cNvPr id="879" name="直線コネクタ 878">
          <a:extLst>
            <a:ext uri="{FF2B5EF4-FFF2-40B4-BE49-F238E27FC236}">
              <a16:creationId xmlns:a16="http://schemas.microsoft.com/office/drawing/2014/main" id="{00000000-0008-0000-0100-00006F030000}"/>
            </a:ext>
          </a:extLst>
        </xdr:cNvPr>
        <xdr:cNvCxnSpPr/>
      </xdr:nvCxnSpPr>
      <xdr:spPr>
        <a:xfrm>
          <a:off x="12854940" y="17423131"/>
          <a:ext cx="7747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64588</xdr:rowOff>
    </xdr:from>
    <xdr:to>
      <xdr:col>72</xdr:col>
      <xdr:colOff>38100</xdr:colOff>
      <xdr:row>103</xdr:row>
      <xdr:rowOff>166188</xdr:rowOff>
    </xdr:to>
    <xdr:sp macro="" textlink="">
      <xdr:nvSpPr>
        <xdr:cNvPr id="880" name="楕円 879">
          <a:extLst>
            <a:ext uri="{FF2B5EF4-FFF2-40B4-BE49-F238E27FC236}">
              <a16:creationId xmlns:a16="http://schemas.microsoft.com/office/drawing/2014/main" id="{00000000-0008-0000-0100-000070030000}"/>
            </a:ext>
          </a:extLst>
        </xdr:cNvPr>
        <xdr:cNvSpPr/>
      </xdr:nvSpPr>
      <xdr:spPr>
        <a:xfrm>
          <a:off x="12029440" y="17331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115388</xdr:rowOff>
    </xdr:from>
    <xdr:to>
      <xdr:col>76</xdr:col>
      <xdr:colOff>114300</xdr:colOff>
      <xdr:row>103</xdr:row>
      <xdr:rowOff>156211</xdr:rowOff>
    </xdr:to>
    <xdr:cxnSp macro="">
      <xdr:nvCxnSpPr>
        <xdr:cNvPr id="881" name="直線コネクタ 880">
          <a:extLst>
            <a:ext uri="{FF2B5EF4-FFF2-40B4-BE49-F238E27FC236}">
              <a16:creationId xmlns:a16="http://schemas.microsoft.com/office/drawing/2014/main" id="{00000000-0008-0000-0100-000071030000}"/>
            </a:ext>
          </a:extLst>
        </xdr:cNvPr>
        <xdr:cNvCxnSpPr/>
      </xdr:nvCxnSpPr>
      <xdr:spPr>
        <a:xfrm>
          <a:off x="12072620" y="17382308"/>
          <a:ext cx="78232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20501</xdr:rowOff>
    </xdr:from>
    <xdr:to>
      <xdr:col>67</xdr:col>
      <xdr:colOff>101600</xdr:colOff>
      <xdr:row>103</xdr:row>
      <xdr:rowOff>122101</xdr:rowOff>
    </xdr:to>
    <xdr:sp macro="" textlink="">
      <xdr:nvSpPr>
        <xdr:cNvPr id="882" name="楕円 881">
          <a:extLst>
            <a:ext uri="{FF2B5EF4-FFF2-40B4-BE49-F238E27FC236}">
              <a16:creationId xmlns:a16="http://schemas.microsoft.com/office/drawing/2014/main" id="{00000000-0008-0000-0100-000072030000}"/>
            </a:ext>
          </a:extLst>
        </xdr:cNvPr>
        <xdr:cNvSpPr/>
      </xdr:nvSpPr>
      <xdr:spPr>
        <a:xfrm>
          <a:off x="11231880" y="172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71301</xdr:rowOff>
    </xdr:from>
    <xdr:to>
      <xdr:col>71</xdr:col>
      <xdr:colOff>177800</xdr:colOff>
      <xdr:row>103</xdr:row>
      <xdr:rowOff>115388</xdr:rowOff>
    </xdr:to>
    <xdr:cxnSp macro="">
      <xdr:nvCxnSpPr>
        <xdr:cNvPr id="883" name="直線コネクタ 882">
          <a:extLst>
            <a:ext uri="{FF2B5EF4-FFF2-40B4-BE49-F238E27FC236}">
              <a16:creationId xmlns:a16="http://schemas.microsoft.com/office/drawing/2014/main" id="{00000000-0008-0000-0100-000073030000}"/>
            </a:ext>
          </a:extLst>
        </xdr:cNvPr>
        <xdr:cNvCxnSpPr/>
      </xdr:nvCxnSpPr>
      <xdr:spPr>
        <a:xfrm>
          <a:off x="11282680" y="17338221"/>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11991</xdr:rowOff>
    </xdr:from>
    <xdr:ext cx="405111" cy="259045"/>
    <xdr:sp macro="" textlink="">
      <xdr:nvSpPr>
        <xdr:cNvPr id="884" name="n_1aveValue【公民館】&#10;有形固定資産減価償却率">
          <a:extLst>
            <a:ext uri="{FF2B5EF4-FFF2-40B4-BE49-F238E27FC236}">
              <a16:creationId xmlns:a16="http://schemas.microsoft.com/office/drawing/2014/main" id="{00000000-0008-0000-0100-000074030000}"/>
            </a:ext>
          </a:extLst>
        </xdr:cNvPr>
        <xdr:cNvSpPr txBox="1"/>
      </xdr:nvSpPr>
      <xdr:spPr>
        <a:xfrm>
          <a:off x="13437244" y="1778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160582</xdr:rowOff>
    </xdr:from>
    <xdr:ext cx="405111" cy="259045"/>
    <xdr:sp macro="" textlink="">
      <xdr:nvSpPr>
        <xdr:cNvPr id="885" name="n_2aveValue【公民館】&#10;有形固定資産減価償却率">
          <a:extLst>
            <a:ext uri="{FF2B5EF4-FFF2-40B4-BE49-F238E27FC236}">
              <a16:creationId xmlns:a16="http://schemas.microsoft.com/office/drawing/2014/main" id="{00000000-0008-0000-0100-000075030000}"/>
            </a:ext>
          </a:extLst>
        </xdr:cNvPr>
        <xdr:cNvSpPr txBox="1"/>
      </xdr:nvSpPr>
      <xdr:spPr>
        <a:xfrm>
          <a:off x="12675244" y="1776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13625</xdr:rowOff>
    </xdr:from>
    <xdr:ext cx="405111" cy="259045"/>
    <xdr:sp macro="" textlink="">
      <xdr:nvSpPr>
        <xdr:cNvPr id="886" name="n_3aveValue【公民館】&#10;有形固定資産減価償却率">
          <a:extLst>
            <a:ext uri="{FF2B5EF4-FFF2-40B4-BE49-F238E27FC236}">
              <a16:creationId xmlns:a16="http://schemas.microsoft.com/office/drawing/2014/main" id="{00000000-0008-0000-0100-000076030000}"/>
            </a:ext>
          </a:extLst>
        </xdr:cNvPr>
        <xdr:cNvSpPr txBox="1"/>
      </xdr:nvSpPr>
      <xdr:spPr>
        <a:xfrm>
          <a:off x="11900544"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34851</xdr:rowOff>
    </xdr:from>
    <xdr:ext cx="405111" cy="259045"/>
    <xdr:sp macro="" textlink="">
      <xdr:nvSpPr>
        <xdr:cNvPr id="887" name="n_4aveValue【公民館】&#10;有形固定資産減価償却率">
          <a:extLst>
            <a:ext uri="{FF2B5EF4-FFF2-40B4-BE49-F238E27FC236}">
              <a16:creationId xmlns:a16="http://schemas.microsoft.com/office/drawing/2014/main" id="{00000000-0008-0000-0100-000077030000}"/>
            </a:ext>
          </a:extLst>
        </xdr:cNvPr>
        <xdr:cNvSpPr txBox="1"/>
      </xdr:nvSpPr>
      <xdr:spPr>
        <a:xfrm>
          <a:off x="11102984" y="1780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91276</xdr:rowOff>
    </xdr:from>
    <xdr:ext cx="405111" cy="259045"/>
    <xdr:sp macro="" textlink="">
      <xdr:nvSpPr>
        <xdr:cNvPr id="888" name="n_1mainValue【公民館】&#10;有形固定資産減価償却率">
          <a:extLst>
            <a:ext uri="{FF2B5EF4-FFF2-40B4-BE49-F238E27FC236}">
              <a16:creationId xmlns:a16="http://schemas.microsoft.com/office/drawing/2014/main" id="{00000000-0008-0000-0100-000078030000}"/>
            </a:ext>
          </a:extLst>
        </xdr:cNvPr>
        <xdr:cNvSpPr txBox="1"/>
      </xdr:nvSpPr>
      <xdr:spPr>
        <a:xfrm>
          <a:off x="134372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52088</xdr:rowOff>
    </xdr:from>
    <xdr:ext cx="405111" cy="259045"/>
    <xdr:sp macro="" textlink="">
      <xdr:nvSpPr>
        <xdr:cNvPr id="889" name="n_2mainValue【公民館】&#10;有形固定資産減価償却率">
          <a:extLst>
            <a:ext uri="{FF2B5EF4-FFF2-40B4-BE49-F238E27FC236}">
              <a16:creationId xmlns:a16="http://schemas.microsoft.com/office/drawing/2014/main" id="{00000000-0008-0000-0100-000079030000}"/>
            </a:ext>
          </a:extLst>
        </xdr:cNvPr>
        <xdr:cNvSpPr txBox="1"/>
      </xdr:nvSpPr>
      <xdr:spPr>
        <a:xfrm>
          <a:off x="1267524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11265</xdr:rowOff>
    </xdr:from>
    <xdr:ext cx="405111" cy="259045"/>
    <xdr:sp macro="" textlink="">
      <xdr:nvSpPr>
        <xdr:cNvPr id="890" name="n_3mainValue【公民館】&#10;有形固定資産減価償却率">
          <a:extLst>
            <a:ext uri="{FF2B5EF4-FFF2-40B4-BE49-F238E27FC236}">
              <a16:creationId xmlns:a16="http://schemas.microsoft.com/office/drawing/2014/main" id="{00000000-0008-0000-0100-00007A030000}"/>
            </a:ext>
          </a:extLst>
        </xdr:cNvPr>
        <xdr:cNvSpPr txBox="1"/>
      </xdr:nvSpPr>
      <xdr:spPr>
        <a:xfrm>
          <a:off x="11900544" y="1711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138628</xdr:rowOff>
    </xdr:from>
    <xdr:ext cx="405111" cy="259045"/>
    <xdr:sp macro="" textlink="">
      <xdr:nvSpPr>
        <xdr:cNvPr id="891" name="n_4mainValue【公民館】&#10;有形固定資産減価償却率">
          <a:extLst>
            <a:ext uri="{FF2B5EF4-FFF2-40B4-BE49-F238E27FC236}">
              <a16:creationId xmlns:a16="http://schemas.microsoft.com/office/drawing/2014/main" id="{00000000-0008-0000-0100-00007B030000}"/>
            </a:ext>
          </a:extLst>
        </xdr:cNvPr>
        <xdr:cNvSpPr txBox="1"/>
      </xdr:nvSpPr>
      <xdr:spPr>
        <a:xfrm>
          <a:off x="11102984" y="17070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0000000-0008-0000-0100-00007C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00000000-0008-0000-0100-00007D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00000000-0008-0000-0100-00007E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0000000-0008-0000-0100-00007F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00000000-0008-0000-0100-000080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100-000081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100-000082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00000000-0008-0000-0100-000083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00000000-0008-0000-0100-000084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0000000-0008-0000-0100-000085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00000000-0008-0000-0100-000086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00000000-0008-0000-0100-000087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00000000-0008-0000-0100-000088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00000000-0008-0000-0100-000089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00000000-0008-0000-0100-00008A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907" name="テキスト ボックス 906">
          <a:extLst>
            <a:ext uri="{FF2B5EF4-FFF2-40B4-BE49-F238E27FC236}">
              <a16:creationId xmlns:a16="http://schemas.microsoft.com/office/drawing/2014/main" id="{00000000-0008-0000-0100-00008B030000}"/>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00000000-0008-0000-0100-00008C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909" name="テキスト ボックス 908">
          <a:extLst>
            <a:ext uri="{FF2B5EF4-FFF2-40B4-BE49-F238E27FC236}">
              <a16:creationId xmlns:a16="http://schemas.microsoft.com/office/drawing/2014/main" id="{00000000-0008-0000-0100-00008D030000}"/>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11" name="テキスト ボックス 910">
          <a:extLst>
            <a:ext uri="{FF2B5EF4-FFF2-40B4-BE49-F238E27FC236}">
              <a16:creationId xmlns:a16="http://schemas.microsoft.com/office/drawing/2014/main" id="{00000000-0008-0000-0100-00008F030000}"/>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00000000-0008-0000-0100-000090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13" name="テキスト ボックス 912">
          <a:extLst>
            <a:ext uri="{FF2B5EF4-FFF2-40B4-BE49-F238E27FC236}">
              <a16:creationId xmlns:a16="http://schemas.microsoft.com/office/drawing/2014/main" id="{00000000-0008-0000-0100-000091030000}"/>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00000000-0008-0000-0100-000092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136550</xdr:rowOff>
    </xdr:from>
    <xdr:to>
      <xdr:col>116</xdr:col>
      <xdr:colOff>62864</xdr:colOff>
      <xdr:row>108</xdr:row>
      <xdr:rowOff>150952</xdr:rowOff>
    </xdr:to>
    <xdr:cxnSp macro="">
      <xdr:nvCxnSpPr>
        <xdr:cNvPr id="915" name="直線コネクタ 914">
          <a:extLst>
            <a:ext uri="{FF2B5EF4-FFF2-40B4-BE49-F238E27FC236}">
              <a16:creationId xmlns:a16="http://schemas.microsoft.com/office/drawing/2014/main" id="{00000000-0008-0000-0100-000093030000}"/>
            </a:ext>
          </a:extLst>
        </xdr:cNvPr>
        <xdr:cNvCxnSpPr/>
      </xdr:nvCxnSpPr>
      <xdr:spPr>
        <a:xfrm flipV="1">
          <a:off x="19509104" y="16900550"/>
          <a:ext cx="0" cy="1355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154779</xdr:rowOff>
    </xdr:from>
    <xdr:ext cx="469744" cy="259045"/>
    <xdr:sp macro="" textlink="">
      <xdr:nvSpPr>
        <xdr:cNvPr id="916" name="【公民館】&#10;一人当たり面積最小値テキスト">
          <a:extLst>
            <a:ext uri="{FF2B5EF4-FFF2-40B4-BE49-F238E27FC236}">
              <a16:creationId xmlns:a16="http://schemas.microsoft.com/office/drawing/2014/main" id="{00000000-0008-0000-0100-000094030000}"/>
            </a:ext>
          </a:extLst>
        </xdr:cNvPr>
        <xdr:cNvSpPr txBox="1"/>
      </xdr:nvSpPr>
      <xdr:spPr>
        <a:xfrm>
          <a:off x="19547840" y="1825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150952</xdr:rowOff>
    </xdr:from>
    <xdr:to>
      <xdr:col>116</xdr:col>
      <xdr:colOff>152400</xdr:colOff>
      <xdr:row>108</xdr:row>
      <xdr:rowOff>150952</xdr:rowOff>
    </xdr:to>
    <xdr:cxnSp macro="">
      <xdr:nvCxnSpPr>
        <xdr:cNvPr id="917" name="直線コネクタ 916">
          <a:extLst>
            <a:ext uri="{FF2B5EF4-FFF2-40B4-BE49-F238E27FC236}">
              <a16:creationId xmlns:a16="http://schemas.microsoft.com/office/drawing/2014/main" id="{00000000-0008-0000-0100-000095030000}"/>
            </a:ext>
          </a:extLst>
        </xdr:cNvPr>
        <xdr:cNvCxnSpPr/>
      </xdr:nvCxnSpPr>
      <xdr:spPr>
        <a:xfrm>
          <a:off x="19443700" y="18256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83227</xdr:rowOff>
    </xdr:from>
    <xdr:ext cx="534377" cy="259045"/>
    <xdr:sp macro="" textlink="">
      <xdr:nvSpPr>
        <xdr:cNvPr id="918" name="【公民館】&#10;一人当たり面積最大値テキスト">
          <a:extLst>
            <a:ext uri="{FF2B5EF4-FFF2-40B4-BE49-F238E27FC236}">
              <a16:creationId xmlns:a16="http://schemas.microsoft.com/office/drawing/2014/main" id="{00000000-0008-0000-0100-000096030000}"/>
            </a:ext>
          </a:extLst>
        </xdr:cNvPr>
        <xdr:cNvSpPr txBox="1"/>
      </xdr:nvSpPr>
      <xdr:spPr>
        <a:xfrm>
          <a:off x="19547840" y="1667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136550</xdr:rowOff>
    </xdr:from>
    <xdr:to>
      <xdr:col>116</xdr:col>
      <xdr:colOff>152400</xdr:colOff>
      <xdr:row>100</xdr:row>
      <xdr:rowOff>136550</xdr:rowOff>
    </xdr:to>
    <xdr:cxnSp macro="">
      <xdr:nvCxnSpPr>
        <xdr:cNvPr id="919" name="直線コネクタ 918">
          <a:extLst>
            <a:ext uri="{FF2B5EF4-FFF2-40B4-BE49-F238E27FC236}">
              <a16:creationId xmlns:a16="http://schemas.microsoft.com/office/drawing/2014/main" id="{00000000-0008-0000-0100-000097030000}"/>
            </a:ext>
          </a:extLst>
        </xdr:cNvPr>
        <xdr:cNvCxnSpPr/>
      </xdr:nvCxnSpPr>
      <xdr:spPr>
        <a:xfrm>
          <a:off x="19443700" y="16900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43933</xdr:rowOff>
    </xdr:from>
    <xdr:ext cx="469744" cy="259045"/>
    <xdr:sp macro="" textlink="">
      <xdr:nvSpPr>
        <xdr:cNvPr id="920" name="【公民館】&#10;一人当たり面積平均値テキスト">
          <a:extLst>
            <a:ext uri="{FF2B5EF4-FFF2-40B4-BE49-F238E27FC236}">
              <a16:creationId xmlns:a16="http://schemas.microsoft.com/office/drawing/2014/main" id="{00000000-0008-0000-0100-000098030000}"/>
            </a:ext>
          </a:extLst>
        </xdr:cNvPr>
        <xdr:cNvSpPr txBox="1"/>
      </xdr:nvSpPr>
      <xdr:spPr>
        <a:xfrm>
          <a:off x="19547840" y="17981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21056</xdr:rowOff>
    </xdr:from>
    <xdr:to>
      <xdr:col>116</xdr:col>
      <xdr:colOff>114300</xdr:colOff>
      <xdr:row>108</xdr:row>
      <xdr:rowOff>122656</xdr:rowOff>
    </xdr:to>
    <xdr:sp macro="" textlink="">
      <xdr:nvSpPr>
        <xdr:cNvPr id="921" name="フローチャート: 判断 920">
          <a:extLst>
            <a:ext uri="{FF2B5EF4-FFF2-40B4-BE49-F238E27FC236}">
              <a16:creationId xmlns:a16="http://schemas.microsoft.com/office/drawing/2014/main" id="{00000000-0008-0000-0100-000099030000}"/>
            </a:ext>
          </a:extLst>
        </xdr:cNvPr>
        <xdr:cNvSpPr/>
      </xdr:nvSpPr>
      <xdr:spPr>
        <a:xfrm>
          <a:off x="19458940" y="1812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24791</xdr:rowOff>
    </xdr:from>
    <xdr:to>
      <xdr:col>112</xdr:col>
      <xdr:colOff>38100</xdr:colOff>
      <xdr:row>108</xdr:row>
      <xdr:rowOff>126391</xdr:rowOff>
    </xdr:to>
    <xdr:sp macro="" textlink="">
      <xdr:nvSpPr>
        <xdr:cNvPr id="922" name="フローチャート: 判断 921">
          <a:extLst>
            <a:ext uri="{FF2B5EF4-FFF2-40B4-BE49-F238E27FC236}">
              <a16:creationId xmlns:a16="http://schemas.microsoft.com/office/drawing/2014/main" id="{00000000-0008-0000-0100-00009A030000}"/>
            </a:ext>
          </a:extLst>
        </xdr:cNvPr>
        <xdr:cNvSpPr/>
      </xdr:nvSpPr>
      <xdr:spPr>
        <a:xfrm>
          <a:off x="18735040" y="18129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30048</xdr:rowOff>
    </xdr:from>
    <xdr:to>
      <xdr:col>107</xdr:col>
      <xdr:colOff>101600</xdr:colOff>
      <xdr:row>108</xdr:row>
      <xdr:rowOff>131648</xdr:rowOff>
    </xdr:to>
    <xdr:sp macro="" textlink="">
      <xdr:nvSpPr>
        <xdr:cNvPr id="923" name="フローチャート: 判断 922">
          <a:extLst>
            <a:ext uri="{FF2B5EF4-FFF2-40B4-BE49-F238E27FC236}">
              <a16:creationId xmlns:a16="http://schemas.microsoft.com/office/drawing/2014/main" id="{00000000-0008-0000-0100-00009B030000}"/>
            </a:ext>
          </a:extLst>
        </xdr:cNvPr>
        <xdr:cNvSpPr/>
      </xdr:nvSpPr>
      <xdr:spPr>
        <a:xfrm>
          <a:off x="17937480" y="1813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27381</xdr:rowOff>
    </xdr:from>
    <xdr:to>
      <xdr:col>102</xdr:col>
      <xdr:colOff>165100</xdr:colOff>
      <xdr:row>108</xdr:row>
      <xdr:rowOff>128981</xdr:rowOff>
    </xdr:to>
    <xdr:sp macro="" textlink="">
      <xdr:nvSpPr>
        <xdr:cNvPr id="924" name="フローチャート: 判断 923">
          <a:extLst>
            <a:ext uri="{FF2B5EF4-FFF2-40B4-BE49-F238E27FC236}">
              <a16:creationId xmlns:a16="http://schemas.microsoft.com/office/drawing/2014/main" id="{00000000-0008-0000-0100-00009C030000}"/>
            </a:ext>
          </a:extLst>
        </xdr:cNvPr>
        <xdr:cNvSpPr/>
      </xdr:nvSpPr>
      <xdr:spPr>
        <a:xfrm>
          <a:off x="17162780" y="18132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26848</xdr:rowOff>
    </xdr:from>
    <xdr:to>
      <xdr:col>98</xdr:col>
      <xdr:colOff>38100</xdr:colOff>
      <xdr:row>108</xdr:row>
      <xdr:rowOff>128448</xdr:rowOff>
    </xdr:to>
    <xdr:sp macro="" textlink="">
      <xdr:nvSpPr>
        <xdr:cNvPr id="925" name="フローチャート: 判断 924">
          <a:extLst>
            <a:ext uri="{FF2B5EF4-FFF2-40B4-BE49-F238E27FC236}">
              <a16:creationId xmlns:a16="http://schemas.microsoft.com/office/drawing/2014/main" id="{00000000-0008-0000-0100-00009D030000}"/>
            </a:ext>
          </a:extLst>
        </xdr:cNvPr>
        <xdr:cNvSpPr/>
      </xdr:nvSpPr>
      <xdr:spPr>
        <a:xfrm>
          <a:off x="16388080" y="18131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100-00009E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100-00009F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100-0000A0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100-0000A1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100-0000A2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25628</xdr:rowOff>
    </xdr:from>
    <xdr:to>
      <xdr:col>116</xdr:col>
      <xdr:colOff>114300</xdr:colOff>
      <xdr:row>108</xdr:row>
      <xdr:rowOff>127228</xdr:rowOff>
    </xdr:to>
    <xdr:sp macro="" textlink="">
      <xdr:nvSpPr>
        <xdr:cNvPr id="931" name="楕円 930">
          <a:extLst>
            <a:ext uri="{FF2B5EF4-FFF2-40B4-BE49-F238E27FC236}">
              <a16:creationId xmlns:a16="http://schemas.microsoft.com/office/drawing/2014/main" id="{00000000-0008-0000-0100-0000A3030000}"/>
            </a:ext>
          </a:extLst>
        </xdr:cNvPr>
        <xdr:cNvSpPr/>
      </xdr:nvSpPr>
      <xdr:spPr>
        <a:xfrm>
          <a:off x="19458940" y="181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170933</xdr:rowOff>
    </xdr:from>
    <xdr:ext cx="469744" cy="259045"/>
    <xdr:sp macro="" textlink="">
      <xdr:nvSpPr>
        <xdr:cNvPr id="932" name="【公民館】&#10;一人当たり面積該当値テキスト">
          <a:extLst>
            <a:ext uri="{FF2B5EF4-FFF2-40B4-BE49-F238E27FC236}">
              <a16:creationId xmlns:a16="http://schemas.microsoft.com/office/drawing/2014/main" id="{00000000-0008-0000-0100-0000A4030000}"/>
            </a:ext>
          </a:extLst>
        </xdr:cNvPr>
        <xdr:cNvSpPr txBox="1"/>
      </xdr:nvSpPr>
      <xdr:spPr>
        <a:xfrm>
          <a:off x="19547840" y="1810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27687</xdr:rowOff>
    </xdr:from>
    <xdr:to>
      <xdr:col>112</xdr:col>
      <xdr:colOff>38100</xdr:colOff>
      <xdr:row>108</xdr:row>
      <xdr:rowOff>129287</xdr:rowOff>
    </xdr:to>
    <xdr:sp macro="" textlink="">
      <xdr:nvSpPr>
        <xdr:cNvPr id="933" name="楕円 932">
          <a:extLst>
            <a:ext uri="{FF2B5EF4-FFF2-40B4-BE49-F238E27FC236}">
              <a16:creationId xmlns:a16="http://schemas.microsoft.com/office/drawing/2014/main" id="{00000000-0008-0000-0100-0000A5030000}"/>
            </a:ext>
          </a:extLst>
        </xdr:cNvPr>
        <xdr:cNvSpPr/>
      </xdr:nvSpPr>
      <xdr:spPr>
        <a:xfrm>
          <a:off x="18735040" y="181328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76428</xdr:rowOff>
    </xdr:from>
    <xdr:to>
      <xdr:col>116</xdr:col>
      <xdr:colOff>63500</xdr:colOff>
      <xdr:row>108</xdr:row>
      <xdr:rowOff>78487</xdr:rowOff>
    </xdr:to>
    <xdr:cxnSp macro="">
      <xdr:nvCxnSpPr>
        <xdr:cNvPr id="934" name="直線コネクタ 933">
          <a:extLst>
            <a:ext uri="{FF2B5EF4-FFF2-40B4-BE49-F238E27FC236}">
              <a16:creationId xmlns:a16="http://schemas.microsoft.com/office/drawing/2014/main" id="{00000000-0008-0000-0100-0000A6030000}"/>
            </a:ext>
          </a:extLst>
        </xdr:cNvPr>
        <xdr:cNvCxnSpPr/>
      </xdr:nvCxnSpPr>
      <xdr:spPr>
        <a:xfrm flipV="1">
          <a:off x="18778220" y="18181548"/>
          <a:ext cx="731520" cy="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29057</xdr:rowOff>
    </xdr:from>
    <xdr:to>
      <xdr:col>107</xdr:col>
      <xdr:colOff>101600</xdr:colOff>
      <xdr:row>108</xdr:row>
      <xdr:rowOff>130657</xdr:rowOff>
    </xdr:to>
    <xdr:sp macro="" textlink="">
      <xdr:nvSpPr>
        <xdr:cNvPr id="935" name="楕円 934">
          <a:extLst>
            <a:ext uri="{FF2B5EF4-FFF2-40B4-BE49-F238E27FC236}">
              <a16:creationId xmlns:a16="http://schemas.microsoft.com/office/drawing/2014/main" id="{00000000-0008-0000-0100-0000A7030000}"/>
            </a:ext>
          </a:extLst>
        </xdr:cNvPr>
        <xdr:cNvSpPr/>
      </xdr:nvSpPr>
      <xdr:spPr>
        <a:xfrm>
          <a:off x="17937480" y="181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78487</xdr:rowOff>
    </xdr:from>
    <xdr:to>
      <xdr:col>111</xdr:col>
      <xdr:colOff>177800</xdr:colOff>
      <xdr:row>108</xdr:row>
      <xdr:rowOff>79857</xdr:rowOff>
    </xdr:to>
    <xdr:cxnSp macro="">
      <xdr:nvCxnSpPr>
        <xdr:cNvPr id="936" name="直線コネクタ 935">
          <a:extLst>
            <a:ext uri="{FF2B5EF4-FFF2-40B4-BE49-F238E27FC236}">
              <a16:creationId xmlns:a16="http://schemas.microsoft.com/office/drawing/2014/main" id="{00000000-0008-0000-0100-0000A8030000}"/>
            </a:ext>
          </a:extLst>
        </xdr:cNvPr>
        <xdr:cNvCxnSpPr/>
      </xdr:nvCxnSpPr>
      <xdr:spPr>
        <a:xfrm flipV="1">
          <a:off x="17988280" y="18183607"/>
          <a:ext cx="78994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30735</xdr:rowOff>
    </xdr:from>
    <xdr:to>
      <xdr:col>102</xdr:col>
      <xdr:colOff>165100</xdr:colOff>
      <xdr:row>108</xdr:row>
      <xdr:rowOff>132335</xdr:rowOff>
    </xdr:to>
    <xdr:sp macro="" textlink="">
      <xdr:nvSpPr>
        <xdr:cNvPr id="937" name="楕円 936">
          <a:extLst>
            <a:ext uri="{FF2B5EF4-FFF2-40B4-BE49-F238E27FC236}">
              <a16:creationId xmlns:a16="http://schemas.microsoft.com/office/drawing/2014/main" id="{00000000-0008-0000-0100-0000A9030000}"/>
            </a:ext>
          </a:extLst>
        </xdr:cNvPr>
        <xdr:cNvSpPr/>
      </xdr:nvSpPr>
      <xdr:spPr>
        <a:xfrm>
          <a:off x="17162780" y="1813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79857</xdr:rowOff>
    </xdr:from>
    <xdr:to>
      <xdr:col>107</xdr:col>
      <xdr:colOff>50800</xdr:colOff>
      <xdr:row>108</xdr:row>
      <xdr:rowOff>81535</xdr:rowOff>
    </xdr:to>
    <xdr:cxnSp macro="">
      <xdr:nvCxnSpPr>
        <xdr:cNvPr id="938" name="直線コネクタ 937">
          <a:extLst>
            <a:ext uri="{FF2B5EF4-FFF2-40B4-BE49-F238E27FC236}">
              <a16:creationId xmlns:a16="http://schemas.microsoft.com/office/drawing/2014/main" id="{00000000-0008-0000-0100-0000AA030000}"/>
            </a:ext>
          </a:extLst>
        </xdr:cNvPr>
        <xdr:cNvCxnSpPr/>
      </xdr:nvCxnSpPr>
      <xdr:spPr>
        <a:xfrm flipV="1">
          <a:off x="17213580" y="18184977"/>
          <a:ext cx="7747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33325</xdr:rowOff>
    </xdr:from>
    <xdr:to>
      <xdr:col>98</xdr:col>
      <xdr:colOff>38100</xdr:colOff>
      <xdr:row>108</xdr:row>
      <xdr:rowOff>134925</xdr:rowOff>
    </xdr:to>
    <xdr:sp macro="" textlink="">
      <xdr:nvSpPr>
        <xdr:cNvPr id="939" name="楕円 938">
          <a:extLst>
            <a:ext uri="{FF2B5EF4-FFF2-40B4-BE49-F238E27FC236}">
              <a16:creationId xmlns:a16="http://schemas.microsoft.com/office/drawing/2014/main" id="{00000000-0008-0000-0100-0000AB030000}"/>
            </a:ext>
          </a:extLst>
        </xdr:cNvPr>
        <xdr:cNvSpPr/>
      </xdr:nvSpPr>
      <xdr:spPr>
        <a:xfrm>
          <a:off x="16388080" y="18138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81535</xdr:rowOff>
    </xdr:from>
    <xdr:to>
      <xdr:col>102</xdr:col>
      <xdr:colOff>114300</xdr:colOff>
      <xdr:row>108</xdr:row>
      <xdr:rowOff>84125</xdr:rowOff>
    </xdr:to>
    <xdr:cxnSp macro="">
      <xdr:nvCxnSpPr>
        <xdr:cNvPr id="940" name="直線コネクタ 939">
          <a:extLst>
            <a:ext uri="{FF2B5EF4-FFF2-40B4-BE49-F238E27FC236}">
              <a16:creationId xmlns:a16="http://schemas.microsoft.com/office/drawing/2014/main" id="{00000000-0008-0000-0100-0000AC030000}"/>
            </a:ext>
          </a:extLst>
        </xdr:cNvPr>
        <xdr:cNvCxnSpPr/>
      </xdr:nvCxnSpPr>
      <xdr:spPr>
        <a:xfrm flipV="1">
          <a:off x="16431260" y="18186655"/>
          <a:ext cx="78232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142918</xdr:rowOff>
    </xdr:from>
    <xdr:ext cx="469744" cy="259045"/>
    <xdr:sp macro="" textlink="">
      <xdr:nvSpPr>
        <xdr:cNvPr id="941" name="n_1aveValue【公民館】&#10;一人当たり面積">
          <a:extLst>
            <a:ext uri="{FF2B5EF4-FFF2-40B4-BE49-F238E27FC236}">
              <a16:creationId xmlns:a16="http://schemas.microsoft.com/office/drawing/2014/main" id="{00000000-0008-0000-0100-0000AD030000}"/>
            </a:ext>
          </a:extLst>
        </xdr:cNvPr>
        <xdr:cNvSpPr txBox="1"/>
      </xdr:nvSpPr>
      <xdr:spPr>
        <a:xfrm>
          <a:off x="18561127" y="179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122775</xdr:rowOff>
    </xdr:from>
    <xdr:ext cx="469744" cy="259045"/>
    <xdr:sp macro="" textlink="">
      <xdr:nvSpPr>
        <xdr:cNvPr id="942" name="n_2aveValue【公民館】&#10;一人当たり面積">
          <a:extLst>
            <a:ext uri="{FF2B5EF4-FFF2-40B4-BE49-F238E27FC236}">
              <a16:creationId xmlns:a16="http://schemas.microsoft.com/office/drawing/2014/main" id="{00000000-0008-0000-0100-0000AE030000}"/>
            </a:ext>
          </a:extLst>
        </xdr:cNvPr>
        <xdr:cNvSpPr txBox="1"/>
      </xdr:nvSpPr>
      <xdr:spPr>
        <a:xfrm>
          <a:off x="17776267" y="1822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145508</xdr:rowOff>
    </xdr:from>
    <xdr:ext cx="469744" cy="259045"/>
    <xdr:sp macro="" textlink="">
      <xdr:nvSpPr>
        <xdr:cNvPr id="943" name="n_3aveValue【公民館】&#10;一人当たり面積">
          <a:extLst>
            <a:ext uri="{FF2B5EF4-FFF2-40B4-BE49-F238E27FC236}">
              <a16:creationId xmlns:a16="http://schemas.microsoft.com/office/drawing/2014/main" id="{00000000-0008-0000-0100-0000AF030000}"/>
            </a:ext>
          </a:extLst>
        </xdr:cNvPr>
        <xdr:cNvSpPr txBox="1"/>
      </xdr:nvSpPr>
      <xdr:spPr>
        <a:xfrm>
          <a:off x="17001567" y="1791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144975</xdr:rowOff>
    </xdr:from>
    <xdr:ext cx="469744" cy="259045"/>
    <xdr:sp macro="" textlink="">
      <xdr:nvSpPr>
        <xdr:cNvPr id="944" name="n_4aveValue【公民館】&#10;一人当たり面積">
          <a:extLst>
            <a:ext uri="{FF2B5EF4-FFF2-40B4-BE49-F238E27FC236}">
              <a16:creationId xmlns:a16="http://schemas.microsoft.com/office/drawing/2014/main" id="{00000000-0008-0000-0100-0000B0030000}"/>
            </a:ext>
          </a:extLst>
        </xdr:cNvPr>
        <xdr:cNvSpPr txBox="1"/>
      </xdr:nvSpPr>
      <xdr:spPr>
        <a:xfrm>
          <a:off x="16226867" y="1791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120414</xdr:rowOff>
    </xdr:from>
    <xdr:ext cx="469744" cy="259045"/>
    <xdr:sp macro="" textlink="">
      <xdr:nvSpPr>
        <xdr:cNvPr id="945" name="n_1mainValue【公民館】&#10;一人当たり面積">
          <a:extLst>
            <a:ext uri="{FF2B5EF4-FFF2-40B4-BE49-F238E27FC236}">
              <a16:creationId xmlns:a16="http://schemas.microsoft.com/office/drawing/2014/main" id="{00000000-0008-0000-0100-0000B1030000}"/>
            </a:ext>
          </a:extLst>
        </xdr:cNvPr>
        <xdr:cNvSpPr txBox="1"/>
      </xdr:nvSpPr>
      <xdr:spPr>
        <a:xfrm>
          <a:off x="18561127" y="1822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147184</xdr:rowOff>
    </xdr:from>
    <xdr:ext cx="469744" cy="259045"/>
    <xdr:sp macro="" textlink="">
      <xdr:nvSpPr>
        <xdr:cNvPr id="946" name="n_2mainValue【公民館】&#10;一人当たり面積">
          <a:extLst>
            <a:ext uri="{FF2B5EF4-FFF2-40B4-BE49-F238E27FC236}">
              <a16:creationId xmlns:a16="http://schemas.microsoft.com/office/drawing/2014/main" id="{00000000-0008-0000-0100-0000B2030000}"/>
            </a:ext>
          </a:extLst>
        </xdr:cNvPr>
        <xdr:cNvSpPr txBox="1"/>
      </xdr:nvSpPr>
      <xdr:spPr>
        <a:xfrm>
          <a:off x="17776267" y="1791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123462</xdr:rowOff>
    </xdr:from>
    <xdr:ext cx="469744" cy="259045"/>
    <xdr:sp macro="" textlink="">
      <xdr:nvSpPr>
        <xdr:cNvPr id="947" name="n_3mainValue【公民館】&#10;一人当たり面積">
          <a:extLst>
            <a:ext uri="{FF2B5EF4-FFF2-40B4-BE49-F238E27FC236}">
              <a16:creationId xmlns:a16="http://schemas.microsoft.com/office/drawing/2014/main" id="{00000000-0008-0000-0100-0000B3030000}"/>
            </a:ext>
          </a:extLst>
        </xdr:cNvPr>
        <xdr:cNvSpPr txBox="1"/>
      </xdr:nvSpPr>
      <xdr:spPr>
        <a:xfrm>
          <a:off x="17001567" y="182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126052</xdr:rowOff>
    </xdr:from>
    <xdr:ext cx="469744" cy="259045"/>
    <xdr:sp macro="" textlink="">
      <xdr:nvSpPr>
        <xdr:cNvPr id="948" name="n_4mainValue【公民館】&#10;一人当たり面積">
          <a:extLst>
            <a:ext uri="{FF2B5EF4-FFF2-40B4-BE49-F238E27FC236}">
              <a16:creationId xmlns:a16="http://schemas.microsoft.com/office/drawing/2014/main" id="{00000000-0008-0000-0100-0000B4030000}"/>
            </a:ext>
          </a:extLst>
        </xdr:cNvPr>
        <xdr:cNvSpPr txBox="1"/>
      </xdr:nvSpPr>
      <xdr:spPr>
        <a:xfrm>
          <a:off x="16226867" y="1823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00000000-0008-0000-0100-0000B5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00000000-0008-0000-0100-0000B6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0000000-0008-0000-0100-0000B7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類似団体平均と比較して特に有形固定資産減価償却率が高くなっている施設は、保育所（</a:t>
          </a:r>
          <a:r>
            <a:rPr kumimoji="1" lang="en-US" altLang="ja-JP" sz="1300">
              <a:latin typeface="ＭＳ Ｐゴシック" panose="020B0600070205080204" pitchFamily="50" charset="-128"/>
              <a:ea typeface="ＭＳ Ｐゴシック" panose="020B0600070205080204" pitchFamily="50" charset="-128"/>
            </a:rPr>
            <a:t>96.6</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認定こども園への移行に伴い、遊休施設となった旧若桐保育園について、除却または長寿命化による再利用等の検討を行っていく。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2,977
2,945
156.19
4,907,673
4,758,231
131,061
2,367,139
5,028,173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086225" y="931164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124960" y="909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020820" y="9311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170197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124960" y="1006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036060" y="10205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139700</xdr:rowOff>
    </xdr:from>
    <xdr:to>
      <xdr:col>20</xdr:col>
      <xdr:colOff>38100</xdr:colOff>
      <xdr:row>61</xdr:row>
      <xdr:rowOff>69850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31216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5146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133985</xdr:rowOff>
    </xdr:from>
    <xdr:to>
      <xdr:col>10</xdr:col>
      <xdr:colOff>165100</xdr:colOff>
      <xdr:row>61</xdr:row>
      <xdr:rowOff>64135</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739900" y="10192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162560</xdr:rowOff>
    </xdr:from>
    <xdr:to>
      <xdr:col>6</xdr:col>
      <xdr:colOff>38100</xdr:colOff>
      <xdr:row>61</xdr:row>
      <xdr:rowOff>92710</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965200" y="10220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55880</xdr:rowOff>
    </xdr:from>
    <xdr:to>
      <xdr:col>24</xdr:col>
      <xdr:colOff>114300</xdr:colOff>
      <xdr:row>62</xdr:row>
      <xdr:rowOff>157480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03606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34307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124960"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xdr:rowOff>
    </xdr:from>
    <xdr:to>
      <xdr:col>20</xdr:col>
      <xdr:colOff>38100</xdr:colOff>
      <xdr:row>62</xdr:row>
      <xdr:rowOff>115570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312160" y="1040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64770</xdr:rowOff>
    </xdr:from>
    <xdr:to>
      <xdr:col>24</xdr:col>
      <xdr:colOff>63500</xdr:colOff>
      <xdr:row>62</xdr:row>
      <xdr:rowOff>106680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355340" y="1045845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51460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22860</xdr:rowOff>
    </xdr:from>
    <xdr:to>
      <xdr:col>19</xdr:col>
      <xdr:colOff>177800</xdr:colOff>
      <xdr:row>62</xdr:row>
      <xdr:rowOff>64770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565400" y="104165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101600</xdr:rowOff>
    </xdr:from>
    <xdr:to>
      <xdr:col>10</xdr:col>
      <xdr:colOff>165100</xdr:colOff>
      <xdr:row>62</xdr:row>
      <xdr:rowOff>31750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739900" y="1032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152400</xdr:rowOff>
    </xdr:from>
    <xdr:to>
      <xdr:col>15</xdr:col>
      <xdr:colOff>50800</xdr:colOff>
      <xdr:row>62</xdr:row>
      <xdr:rowOff>22860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1790700" y="1037844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59690</xdr:rowOff>
    </xdr:from>
    <xdr:to>
      <xdr:col>6</xdr:col>
      <xdr:colOff>38100</xdr:colOff>
      <xdr:row>61</xdr:row>
      <xdr:rowOff>161290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965200" y="1028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110490</xdr:rowOff>
    </xdr:from>
    <xdr:to>
      <xdr:col>10</xdr:col>
      <xdr:colOff>114300</xdr:colOff>
      <xdr:row>61</xdr:row>
      <xdr:rowOff>152400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008380" y="1033653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86377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17056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3857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80662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6110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109237</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83630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106697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17056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38570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22877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61100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152417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83630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200-000083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47353</xdr:rowOff>
    </xdr:from>
    <xdr:to>
      <xdr:col>54</xdr:col>
      <xdr:colOff>189865</xdr:colOff>
      <xdr:row>64</xdr:row>
      <xdr:rowOff>98951</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219565" y="9267553"/>
          <a:ext cx="0" cy="1560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102778</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200-000085000000}"/>
            </a:ext>
          </a:extLst>
        </xdr:cNvPr>
        <xdr:cNvSpPr txBox="1"/>
      </xdr:nvSpPr>
      <xdr:spPr>
        <a:xfrm>
          <a:off x="9258300" y="1083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98951</xdr:rowOff>
    </xdr:from>
    <xdr:to>
      <xdr:col>55</xdr:col>
      <xdr:colOff>88900</xdr:colOff>
      <xdr:row>64</xdr:row>
      <xdr:rowOff>98951</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154160" y="10827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165480</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200-000087000000}"/>
            </a:ext>
          </a:extLst>
        </xdr:cNvPr>
        <xdr:cNvSpPr txBox="1"/>
      </xdr:nvSpPr>
      <xdr:spPr>
        <a:xfrm>
          <a:off x="9258300" y="905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47353</xdr:rowOff>
    </xdr:from>
    <xdr:to>
      <xdr:col>55</xdr:col>
      <xdr:colOff>88900</xdr:colOff>
      <xdr:row>55</xdr:row>
      <xdr:rowOff>47353</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9154160" y="9267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81805</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200-000089000000}"/>
            </a:ext>
          </a:extLst>
        </xdr:cNvPr>
        <xdr:cNvSpPr txBox="1"/>
      </xdr:nvSpPr>
      <xdr:spPr>
        <a:xfrm>
          <a:off x="9258300" y="10307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58928</xdr:rowOff>
    </xdr:from>
    <xdr:to>
      <xdr:col>55</xdr:col>
      <xdr:colOff>50800</xdr:colOff>
      <xdr:row>62</xdr:row>
      <xdr:rowOff>160528</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9192260" y="104526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77543</xdr:rowOff>
    </xdr:from>
    <xdr:to>
      <xdr:col>50</xdr:col>
      <xdr:colOff>165100</xdr:colOff>
      <xdr:row>63</xdr:row>
      <xdr:rowOff>7693</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8445500" y="104712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92565</xdr:rowOff>
    </xdr:from>
    <xdr:to>
      <xdr:col>46</xdr:col>
      <xdr:colOff>38100</xdr:colOff>
      <xdr:row>63</xdr:row>
      <xdr:rowOff>22715</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7670800" y="104862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94197</xdr:rowOff>
    </xdr:from>
    <xdr:to>
      <xdr:col>41</xdr:col>
      <xdr:colOff>101600</xdr:colOff>
      <xdr:row>63</xdr:row>
      <xdr:rowOff>24347</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6873240" y="10487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90932</xdr:rowOff>
    </xdr:from>
    <xdr:to>
      <xdr:col>36</xdr:col>
      <xdr:colOff>165100</xdr:colOff>
      <xdr:row>63</xdr:row>
      <xdr:rowOff>21082</xdr:rowOff>
    </xdr:to>
    <xdr:sp macro="" textlink="">
      <xdr:nvSpPr>
        <xdr:cNvPr id="142" name="フローチャート: 判断 141">
          <a:extLst>
            <a:ext uri="{FF2B5EF4-FFF2-40B4-BE49-F238E27FC236}">
              <a16:creationId xmlns:a16="http://schemas.microsoft.com/office/drawing/2014/main" id="{00000000-0008-0000-0200-00008E000000}"/>
            </a:ext>
          </a:extLst>
        </xdr:cNvPr>
        <xdr:cNvSpPr/>
      </xdr:nvSpPr>
      <xdr:spPr>
        <a:xfrm>
          <a:off x="6098540" y="104846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121956</xdr:rowOff>
    </xdr:from>
    <xdr:to>
      <xdr:col>55</xdr:col>
      <xdr:colOff>50800</xdr:colOff>
      <xdr:row>64</xdr:row>
      <xdr:rowOff>52106</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192260" y="106832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36883</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200-000095000000}"/>
            </a:ext>
          </a:extLst>
        </xdr:cNvPr>
        <xdr:cNvSpPr txBox="1"/>
      </xdr:nvSpPr>
      <xdr:spPr>
        <a:xfrm>
          <a:off x="9258300" y="1059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125549</xdr:rowOff>
    </xdr:from>
    <xdr:to>
      <xdr:col>50</xdr:col>
      <xdr:colOff>165100</xdr:colOff>
      <xdr:row>64</xdr:row>
      <xdr:rowOff>55699</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445500" y="106868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1306</xdr:rowOff>
    </xdr:from>
    <xdr:to>
      <xdr:col>55</xdr:col>
      <xdr:colOff>0</xdr:colOff>
      <xdr:row>64</xdr:row>
      <xdr:rowOff>4899</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8496300" y="10730266"/>
          <a:ext cx="7239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127508</xdr:rowOff>
    </xdr:from>
    <xdr:to>
      <xdr:col>46</xdr:col>
      <xdr:colOff>38100</xdr:colOff>
      <xdr:row>64</xdr:row>
      <xdr:rowOff>57658</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670800" y="106888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4899</xdr:rowOff>
    </xdr:from>
    <xdr:to>
      <xdr:col>50</xdr:col>
      <xdr:colOff>114300</xdr:colOff>
      <xdr:row>64</xdr:row>
      <xdr:rowOff>6858</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713980" y="10733859"/>
          <a:ext cx="78232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130447</xdr:rowOff>
    </xdr:from>
    <xdr:to>
      <xdr:col>41</xdr:col>
      <xdr:colOff>101600</xdr:colOff>
      <xdr:row>64</xdr:row>
      <xdr:rowOff>60597</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873240" y="10691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6858</xdr:rowOff>
    </xdr:from>
    <xdr:to>
      <xdr:col>45</xdr:col>
      <xdr:colOff>177800</xdr:colOff>
      <xdr:row>64</xdr:row>
      <xdr:rowOff>9797</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24040" y="10735818"/>
          <a:ext cx="78994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135019</xdr:rowOff>
    </xdr:from>
    <xdr:to>
      <xdr:col>36</xdr:col>
      <xdr:colOff>165100</xdr:colOff>
      <xdr:row>64</xdr:row>
      <xdr:rowOff>65169</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6098540" y="10696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9797</xdr:rowOff>
    </xdr:from>
    <xdr:to>
      <xdr:col>41</xdr:col>
      <xdr:colOff>50800</xdr:colOff>
      <xdr:row>64</xdr:row>
      <xdr:rowOff>14369</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6149340" y="10738757"/>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24220</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200-00009E000000}"/>
            </a:ext>
          </a:extLst>
        </xdr:cNvPr>
        <xdr:cNvSpPr txBox="1"/>
      </xdr:nvSpPr>
      <xdr:spPr>
        <a:xfrm>
          <a:off x="8271587" y="1025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39242</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200-00009F000000}"/>
            </a:ext>
          </a:extLst>
        </xdr:cNvPr>
        <xdr:cNvSpPr txBox="1"/>
      </xdr:nvSpPr>
      <xdr:spPr>
        <a:xfrm>
          <a:off x="7509587" y="1026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40874</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200-0000A0000000}"/>
            </a:ext>
          </a:extLst>
        </xdr:cNvPr>
        <xdr:cNvSpPr txBox="1"/>
      </xdr:nvSpPr>
      <xdr:spPr>
        <a:xfrm>
          <a:off x="6712027" y="1026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37609</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200-0000A1000000}"/>
            </a:ext>
          </a:extLst>
        </xdr:cNvPr>
        <xdr:cNvSpPr txBox="1"/>
      </xdr:nvSpPr>
      <xdr:spPr>
        <a:xfrm>
          <a:off x="5937327" y="1026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46826</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200-0000A2000000}"/>
            </a:ext>
          </a:extLst>
        </xdr:cNvPr>
        <xdr:cNvSpPr txBox="1"/>
      </xdr:nvSpPr>
      <xdr:spPr>
        <a:xfrm>
          <a:off x="8271587" y="1077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48785</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200-0000A3000000}"/>
            </a:ext>
          </a:extLst>
        </xdr:cNvPr>
        <xdr:cNvSpPr txBox="1"/>
      </xdr:nvSpPr>
      <xdr:spPr>
        <a:xfrm>
          <a:off x="7509587" y="1077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51724</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200-0000A4000000}"/>
            </a:ext>
          </a:extLst>
        </xdr:cNvPr>
        <xdr:cNvSpPr txBox="1"/>
      </xdr:nvSpPr>
      <xdr:spPr>
        <a:xfrm>
          <a:off x="6712027"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56296</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200-0000A5000000}"/>
            </a:ext>
          </a:extLst>
        </xdr:cNvPr>
        <xdr:cNvSpPr txBox="1"/>
      </xdr:nvSpPr>
      <xdr:spPr>
        <a:xfrm>
          <a:off x="5937327" y="1078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7" name="【保健センター・保健所】&#10;有形固定資産減価償却率グラフ枠">
          <a:extLst>
            <a:ext uri="{FF2B5EF4-FFF2-40B4-BE49-F238E27FC236}">
              <a16:creationId xmlns:a16="http://schemas.microsoft.com/office/drawing/2014/main" id="{00000000-0008-0000-0200-0000ED00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64</xdr:row>
      <xdr:rowOff>76200</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flipV="1">
          <a:off x="14375764" y="920496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239" name="【保健センター・保健所】&#10;有形固定資産減価償却率最小値テキスト">
          <a:extLst>
            <a:ext uri="{FF2B5EF4-FFF2-40B4-BE49-F238E27FC236}">
              <a16:creationId xmlns:a16="http://schemas.microsoft.com/office/drawing/2014/main" id="{00000000-0008-0000-0200-0000EF00000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241" name="【保健センター・保健所】&#10;有形固定資産減価償却率最大値テキスト">
          <a:extLst>
            <a:ext uri="{FF2B5EF4-FFF2-40B4-BE49-F238E27FC236}">
              <a16:creationId xmlns:a16="http://schemas.microsoft.com/office/drawing/2014/main" id="{00000000-0008-0000-0200-0000F1000000}"/>
            </a:ext>
          </a:extLst>
        </xdr:cNvPr>
        <xdr:cNvSpPr txBox="1"/>
      </xdr:nvSpPr>
      <xdr:spPr>
        <a:xfrm>
          <a:off x="14414500" y="898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14287500" y="9204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169562</xdr:rowOff>
    </xdr:from>
    <xdr:ext cx="405111" cy="259045"/>
    <xdr:sp macro="" textlink="">
      <xdr:nvSpPr>
        <xdr:cNvPr id="243" name="【保健センター・保健所】&#10;有形固定資産減価償却率平均値テキスト">
          <a:extLst>
            <a:ext uri="{FF2B5EF4-FFF2-40B4-BE49-F238E27FC236}">
              <a16:creationId xmlns:a16="http://schemas.microsoft.com/office/drawing/2014/main" id="{00000000-0008-0000-0200-0000F3000000}"/>
            </a:ext>
          </a:extLst>
        </xdr:cNvPr>
        <xdr:cNvSpPr txBox="1"/>
      </xdr:nvSpPr>
      <xdr:spPr>
        <a:xfrm>
          <a:off x="14414500" y="9892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14325600" y="99104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154940</xdr:rowOff>
    </xdr:from>
    <xdr:to>
      <xdr:col>81</xdr:col>
      <xdr:colOff>101600</xdr:colOff>
      <xdr:row>59</xdr:row>
      <xdr:rowOff>85090</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13578840" y="9878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147320</xdr:rowOff>
    </xdr:from>
    <xdr:to>
      <xdr:col>76</xdr:col>
      <xdr:colOff>165100</xdr:colOff>
      <xdr:row>59</xdr:row>
      <xdr:rowOff>77470</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12804140" y="9870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160655</xdr:rowOff>
    </xdr:from>
    <xdr:to>
      <xdr:col>72</xdr:col>
      <xdr:colOff>38100</xdr:colOff>
      <xdr:row>59</xdr:row>
      <xdr:rowOff>90805</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12029440" y="98837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1231880" y="9847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82550</xdr:rowOff>
    </xdr:from>
    <xdr:to>
      <xdr:col>85</xdr:col>
      <xdr:colOff>177800</xdr:colOff>
      <xdr:row>58</xdr:row>
      <xdr:rowOff>12700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14325600" y="96380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105427</xdr:rowOff>
    </xdr:from>
    <xdr:ext cx="405111" cy="259045"/>
    <xdr:sp macro="" textlink="">
      <xdr:nvSpPr>
        <xdr:cNvPr id="255" name="【保健センター・保健所】&#10;有形固定資産減価償却率該当値テキスト">
          <a:extLst>
            <a:ext uri="{FF2B5EF4-FFF2-40B4-BE49-F238E27FC236}">
              <a16:creationId xmlns:a16="http://schemas.microsoft.com/office/drawing/2014/main" id="{00000000-0008-0000-0200-0000FF000000}"/>
            </a:ext>
          </a:extLst>
        </xdr:cNvPr>
        <xdr:cNvSpPr txBox="1"/>
      </xdr:nvSpPr>
      <xdr:spPr>
        <a:xfrm>
          <a:off x="14414500"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44450</xdr:rowOff>
    </xdr:from>
    <xdr:to>
      <xdr:col>81</xdr:col>
      <xdr:colOff>101600</xdr:colOff>
      <xdr:row>57</xdr:row>
      <xdr:rowOff>146050</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1357884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95250</xdr:rowOff>
    </xdr:from>
    <xdr:to>
      <xdr:col>85</xdr:col>
      <xdr:colOff>127000</xdr:colOff>
      <xdr:row>57</xdr:row>
      <xdr:rowOff>133350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13629640" y="965073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xdr:rowOff>
    </xdr:from>
    <xdr:to>
      <xdr:col>76</xdr:col>
      <xdr:colOff>165100</xdr:colOff>
      <xdr:row>57</xdr:row>
      <xdr:rowOff>107950</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1280414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57150</xdr:rowOff>
    </xdr:from>
    <xdr:to>
      <xdr:col>81</xdr:col>
      <xdr:colOff>50800</xdr:colOff>
      <xdr:row>57</xdr:row>
      <xdr:rowOff>95250</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12854940" y="961263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139700</xdr:rowOff>
    </xdr:from>
    <xdr:to>
      <xdr:col>72</xdr:col>
      <xdr:colOff>38100</xdr:colOff>
      <xdr:row>57</xdr:row>
      <xdr:rowOff>69850</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12029440" y="952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19050</xdr:rowOff>
    </xdr:from>
    <xdr:to>
      <xdr:col>76</xdr:col>
      <xdr:colOff>114300</xdr:colOff>
      <xdr:row>57</xdr:row>
      <xdr:rowOff>57150</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a:off x="12072620" y="957453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101600</xdr:rowOff>
    </xdr:from>
    <xdr:to>
      <xdr:col>67</xdr:col>
      <xdr:colOff>101600</xdr:colOff>
      <xdr:row>57</xdr:row>
      <xdr:rowOff>31750</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11231880" y="9489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152400</xdr:rowOff>
    </xdr:from>
    <xdr:to>
      <xdr:col>71</xdr:col>
      <xdr:colOff>177800</xdr:colOff>
      <xdr:row>57</xdr:row>
      <xdr:rowOff>19050</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a:off x="11282680" y="954024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76217</xdr:rowOff>
    </xdr:from>
    <xdr:ext cx="405111" cy="259045"/>
    <xdr:sp macro="" textlink="">
      <xdr:nvSpPr>
        <xdr:cNvPr id="264" name="n_1aveValue【保健センター・保健所】&#10;有形固定資産減価償却率">
          <a:extLst>
            <a:ext uri="{FF2B5EF4-FFF2-40B4-BE49-F238E27FC236}">
              <a16:creationId xmlns:a16="http://schemas.microsoft.com/office/drawing/2014/main" id="{00000000-0008-0000-0200-000008010000}"/>
            </a:ext>
          </a:extLst>
        </xdr:cNvPr>
        <xdr:cNvSpPr txBox="1"/>
      </xdr:nvSpPr>
      <xdr:spPr>
        <a:xfrm>
          <a:off x="13437244" y="996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68597</xdr:rowOff>
    </xdr:from>
    <xdr:ext cx="405111" cy="259045"/>
    <xdr:sp macro="" textlink="">
      <xdr:nvSpPr>
        <xdr:cNvPr id="265" name="n_2aveValue【保健センター・保健所】&#10;有形固定資産減価償却率">
          <a:extLst>
            <a:ext uri="{FF2B5EF4-FFF2-40B4-BE49-F238E27FC236}">
              <a16:creationId xmlns:a16="http://schemas.microsoft.com/office/drawing/2014/main" id="{00000000-0008-0000-0200-000009010000}"/>
            </a:ext>
          </a:extLst>
        </xdr:cNvPr>
        <xdr:cNvSpPr txBox="1"/>
      </xdr:nvSpPr>
      <xdr:spPr>
        <a:xfrm>
          <a:off x="126752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81932</xdr:rowOff>
    </xdr:from>
    <xdr:ext cx="405111" cy="259045"/>
    <xdr:sp macro="" textlink="">
      <xdr:nvSpPr>
        <xdr:cNvPr id="266" name="n_3aveValue【保健センター・保健所】&#10;有形固定資産減価償却率">
          <a:extLst>
            <a:ext uri="{FF2B5EF4-FFF2-40B4-BE49-F238E27FC236}">
              <a16:creationId xmlns:a16="http://schemas.microsoft.com/office/drawing/2014/main" id="{00000000-0008-0000-0200-00000A010000}"/>
            </a:ext>
          </a:extLst>
        </xdr:cNvPr>
        <xdr:cNvSpPr txBox="1"/>
      </xdr:nvSpPr>
      <xdr:spPr>
        <a:xfrm>
          <a:off x="11900544" y="997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267" name="n_4aveValue【保健センター・保健所】&#10;有形固定資産減価償却率">
          <a:extLst>
            <a:ext uri="{FF2B5EF4-FFF2-40B4-BE49-F238E27FC236}">
              <a16:creationId xmlns:a16="http://schemas.microsoft.com/office/drawing/2014/main" id="{00000000-0008-0000-0200-00000B010000}"/>
            </a:ext>
          </a:extLst>
        </xdr:cNvPr>
        <xdr:cNvSpPr txBox="1"/>
      </xdr:nvSpPr>
      <xdr:spPr>
        <a:xfrm>
          <a:off x="1110298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162577</xdr:rowOff>
    </xdr:from>
    <xdr:ext cx="405111" cy="259045"/>
    <xdr:sp macro="" textlink="">
      <xdr:nvSpPr>
        <xdr:cNvPr id="268" name="n_1mainValue【保健センター・保健所】&#10;有形固定資産減価償却率">
          <a:extLst>
            <a:ext uri="{FF2B5EF4-FFF2-40B4-BE49-F238E27FC236}">
              <a16:creationId xmlns:a16="http://schemas.microsoft.com/office/drawing/2014/main" id="{00000000-0008-0000-0200-00000C010000}"/>
            </a:ext>
          </a:extLst>
        </xdr:cNvPr>
        <xdr:cNvSpPr txBox="1"/>
      </xdr:nvSpPr>
      <xdr:spPr>
        <a:xfrm>
          <a:off x="134372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124477</xdr:rowOff>
    </xdr:from>
    <xdr:ext cx="405111" cy="259045"/>
    <xdr:sp macro="" textlink="">
      <xdr:nvSpPr>
        <xdr:cNvPr id="269" name="n_2mainValue【保健センター・保健所】&#10;有形固定資産減価償却率">
          <a:extLst>
            <a:ext uri="{FF2B5EF4-FFF2-40B4-BE49-F238E27FC236}">
              <a16:creationId xmlns:a16="http://schemas.microsoft.com/office/drawing/2014/main" id="{00000000-0008-0000-0200-00000D010000}"/>
            </a:ext>
          </a:extLst>
        </xdr:cNvPr>
        <xdr:cNvSpPr txBox="1"/>
      </xdr:nvSpPr>
      <xdr:spPr>
        <a:xfrm>
          <a:off x="12675244" y="934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86377</xdr:rowOff>
    </xdr:from>
    <xdr:ext cx="405111" cy="259045"/>
    <xdr:sp macro="" textlink="">
      <xdr:nvSpPr>
        <xdr:cNvPr id="270" name="n_3mainValue【保健センター・保健所】&#10;有形固定資産減価償却率">
          <a:extLst>
            <a:ext uri="{FF2B5EF4-FFF2-40B4-BE49-F238E27FC236}">
              <a16:creationId xmlns:a16="http://schemas.microsoft.com/office/drawing/2014/main" id="{00000000-0008-0000-0200-00000E010000}"/>
            </a:ext>
          </a:extLst>
        </xdr:cNvPr>
        <xdr:cNvSpPr txBox="1"/>
      </xdr:nvSpPr>
      <xdr:spPr>
        <a:xfrm>
          <a:off x="11900544"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48277</xdr:rowOff>
    </xdr:from>
    <xdr:ext cx="405111" cy="259045"/>
    <xdr:sp macro="" textlink="">
      <xdr:nvSpPr>
        <xdr:cNvPr id="271" name="n_4mainValue【保健センター・保健所】&#10;有形固定資産減価償却率">
          <a:extLst>
            <a:ext uri="{FF2B5EF4-FFF2-40B4-BE49-F238E27FC236}">
              <a16:creationId xmlns:a16="http://schemas.microsoft.com/office/drawing/2014/main" id="{00000000-0008-0000-0200-00000F010000}"/>
            </a:ext>
          </a:extLst>
        </xdr:cNvPr>
        <xdr:cNvSpPr txBox="1"/>
      </xdr:nvSpPr>
      <xdr:spPr>
        <a:xfrm>
          <a:off x="11102984" y="926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00000000-0008-0000-0200-00002201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149161</xdr:rowOff>
    </xdr:from>
    <xdr:to>
      <xdr:col>116</xdr:col>
      <xdr:colOff>62864</xdr:colOff>
      <xdr:row>63</xdr:row>
      <xdr:rowOff>46863</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flipV="1">
          <a:off x="19509104" y="9369361"/>
          <a:ext cx="0" cy="123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50690</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00000000-0008-0000-0200-000024010000}"/>
            </a:ext>
          </a:extLst>
        </xdr:cNvPr>
        <xdr:cNvSpPr txBox="1"/>
      </xdr:nvSpPr>
      <xdr:spPr>
        <a:xfrm>
          <a:off x="19547840" y="1061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46863</xdr:rowOff>
    </xdr:from>
    <xdr:to>
      <xdr:col>116</xdr:col>
      <xdr:colOff>152400</xdr:colOff>
      <xdr:row>63</xdr:row>
      <xdr:rowOff>46863</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19443700" y="1060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95838</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00000000-0008-0000-0200-000026010000}"/>
            </a:ext>
          </a:extLst>
        </xdr:cNvPr>
        <xdr:cNvSpPr txBox="1"/>
      </xdr:nvSpPr>
      <xdr:spPr>
        <a:xfrm>
          <a:off x="19547840" y="914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149161</xdr:rowOff>
    </xdr:from>
    <xdr:to>
      <xdr:col>116</xdr:col>
      <xdr:colOff>152400</xdr:colOff>
      <xdr:row>55</xdr:row>
      <xdr:rowOff>149161</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19443700" y="9369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82948</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00000000-0008-0000-0200-000028010000}"/>
            </a:ext>
          </a:extLst>
        </xdr:cNvPr>
        <xdr:cNvSpPr txBox="1"/>
      </xdr:nvSpPr>
      <xdr:spPr>
        <a:xfrm>
          <a:off x="19547840" y="10141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60071</xdr:rowOff>
    </xdr:from>
    <xdr:to>
      <xdr:col>116</xdr:col>
      <xdr:colOff>114300</xdr:colOff>
      <xdr:row>61</xdr:row>
      <xdr:rowOff>161671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458940" y="1028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80073</xdr:rowOff>
    </xdr:from>
    <xdr:to>
      <xdr:col>112</xdr:col>
      <xdr:colOff>38100</xdr:colOff>
      <xdr:row>62</xdr:row>
      <xdr:rowOff>10223</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8735040" y="103061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90360</xdr:rowOff>
    </xdr:from>
    <xdr:to>
      <xdr:col>107</xdr:col>
      <xdr:colOff>101600</xdr:colOff>
      <xdr:row>62</xdr:row>
      <xdr:rowOff>20510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7937480" y="10316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107506</xdr:rowOff>
    </xdr:from>
    <xdr:to>
      <xdr:col>102</xdr:col>
      <xdr:colOff>165100</xdr:colOff>
      <xdr:row>62</xdr:row>
      <xdr:rowOff>37656</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7162780" y="103335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116649</xdr:rowOff>
    </xdr:from>
    <xdr:to>
      <xdr:col>98</xdr:col>
      <xdr:colOff>38100</xdr:colOff>
      <xdr:row>62</xdr:row>
      <xdr:rowOff>46799</xdr:rowOff>
    </xdr:to>
    <xdr:sp macro="" textlink="">
      <xdr:nvSpPr>
        <xdr:cNvPr id="301" name="フローチャート: 判断 300">
          <a:extLst>
            <a:ext uri="{FF2B5EF4-FFF2-40B4-BE49-F238E27FC236}">
              <a16:creationId xmlns:a16="http://schemas.microsoft.com/office/drawing/2014/main" id="{00000000-0008-0000-0200-00002D010000}"/>
            </a:ext>
          </a:extLst>
        </xdr:cNvPr>
        <xdr:cNvSpPr/>
      </xdr:nvSpPr>
      <xdr:spPr>
        <a:xfrm>
          <a:off x="16388080" y="103426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76644</xdr:rowOff>
    </xdr:from>
    <xdr:to>
      <xdr:col>116</xdr:col>
      <xdr:colOff>114300</xdr:colOff>
      <xdr:row>63</xdr:row>
      <xdr:rowOff>6794</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9458940" y="10470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163021</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00000000-0008-0000-0200-000034010000}"/>
            </a:ext>
          </a:extLst>
        </xdr:cNvPr>
        <xdr:cNvSpPr txBox="1"/>
      </xdr:nvSpPr>
      <xdr:spPr>
        <a:xfrm>
          <a:off x="19547840" y="1038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79502</xdr:rowOff>
    </xdr:from>
    <xdr:to>
      <xdr:col>112</xdr:col>
      <xdr:colOff>38100</xdr:colOff>
      <xdr:row>63</xdr:row>
      <xdr:rowOff>9652</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8735040" y="1047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127444</xdr:rowOff>
    </xdr:from>
    <xdr:to>
      <xdr:col>116</xdr:col>
      <xdr:colOff>63500</xdr:colOff>
      <xdr:row>62</xdr:row>
      <xdr:rowOff>130302</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flipV="1">
          <a:off x="18778220" y="10521124"/>
          <a:ext cx="73152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81217</xdr:rowOff>
    </xdr:from>
    <xdr:to>
      <xdr:col>107</xdr:col>
      <xdr:colOff>101600</xdr:colOff>
      <xdr:row>63</xdr:row>
      <xdr:rowOff>11367</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7937480" y="104748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130302</xdr:rowOff>
    </xdr:from>
    <xdr:to>
      <xdr:col>111</xdr:col>
      <xdr:colOff>177800</xdr:colOff>
      <xdr:row>62</xdr:row>
      <xdr:rowOff>132017</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17988280" y="10523982"/>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83503</xdr:rowOff>
    </xdr:from>
    <xdr:to>
      <xdr:col>102</xdr:col>
      <xdr:colOff>165100</xdr:colOff>
      <xdr:row>63</xdr:row>
      <xdr:rowOff>13653</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7162780" y="10477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132017</xdr:rowOff>
    </xdr:from>
    <xdr:to>
      <xdr:col>107</xdr:col>
      <xdr:colOff>50800</xdr:colOff>
      <xdr:row>62</xdr:row>
      <xdr:rowOff>134303</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17213580" y="10525697"/>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86931</xdr:rowOff>
    </xdr:from>
    <xdr:to>
      <xdr:col>98</xdr:col>
      <xdr:colOff>38100</xdr:colOff>
      <xdr:row>63</xdr:row>
      <xdr:rowOff>17081</xdr:rowOff>
    </xdr:to>
    <xdr:sp macro="" textlink="">
      <xdr:nvSpPr>
        <xdr:cNvPr id="315" name="楕円 314">
          <a:extLst>
            <a:ext uri="{FF2B5EF4-FFF2-40B4-BE49-F238E27FC236}">
              <a16:creationId xmlns:a16="http://schemas.microsoft.com/office/drawing/2014/main" id="{00000000-0008-0000-0200-00003B010000}"/>
            </a:ext>
          </a:extLst>
        </xdr:cNvPr>
        <xdr:cNvSpPr/>
      </xdr:nvSpPr>
      <xdr:spPr>
        <a:xfrm>
          <a:off x="16388080" y="10480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134303</xdr:rowOff>
    </xdr:from>
    <xdr:to>
      <xdr:col>102</xdr:col>
      <xdr:colOff>114300</xdr:colOff>
      <xdr:row>62</xdr:row>
      <xdr:rowOff>137731</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flipV="1">
          <a:off x="16431260" y="10527983"/>
          <a:ext cx="78232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26750</xdr:rowOff>
    </xdr:from>
    <xdr:ext cx="469744" cy="259045"/>
    <xdr:sp macro="" textlink="">
      <xdr:nvSpPr>
        <xdr:cNvPr id="317" name="n_1aveValue【保健センター・保健所】&#10;一人当たり面積">
          <a:extLst>
            <a:ext uri="{FF2B5EF4-FFF2-40B4-BE49-F238E27FC236}">
              <a16:creationId xmlns:a16="http://schemas.microsoft.com/office/drawing/2014/main" id="{00000000-0008-0000-0200-00003D010000}"/>
            </a:ext>
          </a:extLst>
        </xdr:cNvPr>
        <xdr:cNvSpPr txBox="1"/>
      </xdr:nvSpPr>
      <xdr:spPr>
        <a:xfrm>
          <a:off x="18561127" y="1008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37037</xdr:rowOff>
    </xdr:from>
    <xdr:ext cx="469744" cy="259045"/>
    <xdr:sp macro="" textlink="">
      <xdr:nvSpPr>
        <xdr:cNvPr id="318" name="n_2aveValue【保健センター・保健所】&#10;一人当たり面積">
          <a:extLst>
            <a:ext uri="{FF2B5EF4-FFF2-40B4-BE49-F238E27FC236}">
              <a16:creationId xmlns:a16="http://schemas.microsoft.com/office/drawing/2014/main" id="{00000000-0008-0000-0200-00003E010000}"/>
            </a:ext>
          </a:extLst>
        </xdr:cNvPr>
        <xdr:cNvSpPr txBox="1"/>
      </xdr:nvSpPr>
      <xdr:spPr>
        <a:xfrm>
          <a:off x="17776267" y="1009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54183</xdr:rowOff>
    </xdr:from>
    <xdr:ext cx="469744" cy="259045"/>
    <xdr:sp macro="" textlink="">
      <xdr:nvSpPr>
        <xdr:cNvPr id="319" name="n_3aveValue【保健センター・保健所】&#10;一人当たり面積">
          <a:extLst>
            <a:ext uri="{FF2B5EF4-FFF2-40B4-BE49-F238E27FC236}">
              <a16:creationId xmlns:a16="http://schemas.microsoft.com/office/drawing/2014/main" id="{00000000-0008-0000-0200-00003F010000}"/>
            </a:ext>
          </a:extLst>
        </xdr:cNvPr>
        <xdr:cNvSpPr txBox="1"/>
      </xdr:nvSpPr>
      <xdr:spPr>
        <a:xfrm>
          <a:off x="17001567" y="10112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63326</xdr:rowOff>
    </xdr:from>
    <xdr:ext cx="469744" cy="259045"/>
    <xdr:sp macro="" textlink="">
      <xdr:nvSpPr>
        <xdr:cNvPr id="320" name="n_4aveValue【保健センター・保健所】&#10;一人当たり面積">
          <a:extLst>
            <a:ext uri="{FF2B5EF4-FFF2-40B4-BE49-F238E27FC236}">
              <a16:creationId xmlns:a16="http://schemas.microsoft.com/office/drawing/2014/main" id="{00000000-0008-0000-0200-000040010000}"/>
            </a:ext>
          </a:extLst>
        </xdr:cNvPr>
        <xdr:cNvSpPr txBox="1"/>
      </xdr:nvSpPr>
      <xdr:spPr>
        <a:xfrm>
          <a:off x="16226867" y="1012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779</xdr:rowOff>
    </xdr:from>
    <xdr:ext cx="469744" cy="259045"/>
    <xdr:sp macro="" textlink="">
      <xdr:nvSpPr>
        <xdr:cNvPr id="321" name="n_1mainValue【保健センター・保健所】&#10;一人当たり面積">
          <a:extLst>
            <a:ext uri="{FF2B5EF4-FFF2-40B4-BE49-F238E27FC236}">
              <a16:creationId xmlns:a16="http://schemas.microsoft.com/office/drawing/2014/main" id="{00000000-0008-0000-0200-000041010000}"/>
            </a:ext>
          </a:extLst>
        </xdr:cNvPr>
        <xdr:cNvSpPr txBox="1"/>
      </xdr:nvSpPr>
      <xdr:spPr>
        <a:xfrm>
          <a:off x="1856112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2494</xdr:rowOff>
    </xdr:from>
    <xdr:ext cx="469744" cy="259045"/>
    <xdr:sp macro="" textlink="">
      <xdr:nvSpPr>
        <xdr:cNvPr id="322" name="n_2mainValue【保健センター・保健所】&#10;一人当たり面積">
          <a:extLst>
            <a:ext uri="{FF2B5EF4-FFF2-40B4-BE49-F238E27FC236}">
              <a16:creationId xmlns:a16="http://schemas.microsoft.com/office/drawing/2014/main" id="{00000000-0008-0000-0200-000042010000}"/>
            </a:ext>
          </a:extLst>
        </xdr:cNvPr>
        <xdr:cNvSpPr txBox="1"/>
      </xdr:nvSpPr>
      <xdr:spPr>
        <a:xfrm>
          <a:off x="17776267" y="1056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4780</xdr:rowOff>
    </xdr:from>
    <xdr:ext cx="469744" cy="259045"/>
    <xdr:sp macro="" textlink="">
      <xdr:nvSpPr>
        <xdr:cNvPr id="323" name="n_3mainValue【保健センター・保健所】&#10;一人当たり面積">
          <a:extLst>
            <a:ext uri="{FF2B5EF4-FFF2-40B4-BE49-F238E27FC236}">
              <a16:creationId xmlns:a16="http://schemas.microsoft.com/office/drawing/2014/main" id="{00000000-0008-0000-0200-000043010000}"/>
            </a:ext>
          </a:extLst>
        </xdr:cNvPr>
        <xdr:cNvSpPr txBox="1"/>
      </xdr:nvSpPr>
      <xdr:spPr>
        <a:xfrm>
          <a:off x="17001567" y="1056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8208</xdr:rowOff>
    </xdr:from>
    <xdr:ext cx="469744" cy="259045"/>
    <xdr:sp macro="" textlink="">
      <xdr:nvSpPr>
        <xdr:cNvPr id="324" name="n_4mainValue【保健センター・保健所】&#10;一人当たり面積">
          <a:extLst>
            <a:ext uri="{FF2B5EF4-FFF2-40B4-BE49-F238E27FC236}">
              <a16:creationId xmlns:a16="http://schemas.microsoft.com/office/drawing/2014/main" id="{00000000-0008-0000-0200-000044010000}"/>
            </a:ext>
          </a:extLst>
        </xdr:cNvPr>
        <xdr:cNvSpPr txBox="1"/>
      </xdr:nvSpPr>
      <xdr:spPr>
        <a:xfrm>
          <a:off x="16226867" y="1056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9" name="【消防施設】&#10;有形固定資産減価償却率グラフ枠">
          <a:extLst>
            <a:ext uri="{FF2B5EF4-FFF2-40B4-BE49-F238E27FC236}">
              <a16:creationId xmlns:a16="http://schemas.microsoft.com/office/drawing/2014/main" id="{00000000-0008-0000-0200-00005D01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142602</xdr:rowOff>
    </xdr:from>
    <xdr:to>
      <xdr:col>85</xdr:col>
      <xdr:colOff>126364</xdr:colOff>
      <xdr:row>86</xdr:row>
      <xdr:rowOff>168729</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flipV="1">
          <a:off x="14375764" y="13050882"/>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1" name="【消防施設】&#10;有形固定資産減価償却率最小値テキスト">
          <a:extLst>
            <a:ext uri="{FF2B5EF4-FFF2-40B4-BE49-F238E27FC236}">
              <a16:creationId xmlns:a16="http://schemas.microsoft.com/office/drawing/2014/main" id="{00000000-0008-0000-0200-00005F01000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89279</xdr:rowOff>
    </xdr:from>
    <xdr:ext cx="340478" cy="259045"/>
    <xdr:sp macro="" textlink="">
      <xdr:nvSpPr>
        <xdr:cNvPr id="353" name="【消防施設】&#10;有形固定資産減価償却率最大値テキスト">
          <a:extLst>
            <a:ext uri="{FF2B5EF4-FFF2-40B4-BE49-F238E27FC236}">
              <a16:creationId xmlns:a16="http://schemas.microsoft.com/office/drawing/2014/main" id="{00000000-0008-0000-0200-000061010000}"/>
            </a:ext>
          </a:extLst>
        </xdr:cNvPr>
        <xdr:cNvSpPr txBox="1"/>
      </xdr:nvSpPr>
      <xdr:spPr>
        <a:xfrm>
          <a:off x="14414500" y="128299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142602</xdr:rowOff>
    </xdr:from>
    <xdr:to>
      <xdr:col>86</xdr:col>
      <xdr:colOff>25400</xdr:colOff>
      <xdr:row>77</xdr:row>
      <xdr:rowOff>142602</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14287500" y="1305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xdr:rowOff>
    </xdr:from>
    <xdr:ext cx="405111" cy="259045"/>
    <xdr:sp macro="" textlink="">
      <xdr:nvSpPr>
        <xdr:cNvPr id="355" name="【消防施設】&#10;有形固定資産減価償却率平均値テキスト">
          <a:extLst>
            <a:ext uri="{FF2B5EF4-FFF2-40B4-BE49-F238E27FC236}">
              <a16:creationId xmlns:a16="http://schemas.microsoft.com/office/drawing/2014/main" id="{00000000-0008-0000-0200-000063010000}"/>
            </a:ext>
          </a:extLst>
        </xdr:cNvPr>
        <xdr:cNvSpPr txBox="1"/>
      </xdr:nvSpPr>
      <xdr:spPr>
        <a:xfrm>
          <a:off x="14414500" y="13914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14325600" y="1393570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135788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116295</xdr:rowOff>
    </xdr:from>
    <xdr:to>
      <xdr:col>76</xdr:col>
      <xdr:colOff>165100</xdr:colOff>
      <xdr:row>83</xdr:row>
      <xdr:rowOff>46445</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12804140" y="13862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135889</xdr:rowOff>
    </xdr:from>
    <xdr:to>
      <xdr:col>72</xdr:col>
      <xdr:colOff>38100</xdr:colOff>
      <xdr:row>83</xdr:row>
      <xdr:rowOff>66039</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12029440" y="13882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24856</xdr:rowOff>
    </xdr:from>
    <xdr:to>
      <xdr:col>67</xdr:col>
      <xdr:colOff>101600</xdr:colOff>
      <xdr:row>83</xdr:row>
      <xdr:rowOff>126456</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11231880" y="1393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142421</xdr:rowOff>
    </xdr:from>
    <xdr:to>
      <xdr:col>85</xdr:col>
      <xdr:colOff>177800</xdr:colOff>
      <xdr:row>81</xdr:row>
      <xdr:rowOff>72571</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14325600" y="135536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165298</xdr:rowOff>
    </xdr:from>
    <xdr:ext cx="405111" cy="259045"/>
    <xdr:sp macro="" textlink="">
      <xdr:nvSpPr>
        <xdr:cNvPr id="367" name="【消防施設】&#10;有形固定資産減価償却率該当値テキスト">
          <a:extLst>
            <a:ext uri="{FF2B5EF4-FFF2-40B4-BE49-F238E27FC236}">
              <a16:creationId xmlns:a16="http://schemas.microsoft.com/office/drawing/2014/main" id="{00000000-0008-0000-0200-00006F010000}"/>
            </a:ext>
          </a:extLst>
        </xdr:cNvPr>
        <xdr:cNvSpPr txBox="1"/>
      </xdr:nvSpPr>
      <xdr:spPr>
        <a:xfrm>
          <a:off x="14414500" y="1340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93436</xdr:rowOff>
    </xdr:from>
    <xdr:to>
      <xdr:col>81</xdr:col>
      <xdr:colOff>101600</xdr:colOff>
      <xdr:row>81</xdr:row>
      <xdr:rowOff>23586</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13578840" y="13504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144236</xdr:rowOff>
    </xdr:from>
    <xdr:to>
      <xdr:col>85</xdr:col>
      <xdr:colOff>127000</xdr:colOff>
      <xdr:row>81</xdr:row>
      <xdr:rowOff>21771</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3629640" y="13555436"/>
          <a:ext cx="746760"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62412</xdr:rowOff>
    </xdr:from>
    <xdr:to>
      <xdr:col>76</xdr:col>
      <xdr:colOff>165100</xdr:colOff>
      <xdr:row>80</xdr:row>
      <xdr:rowOff>164012</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12804140" y="134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113212</xdr:rowOff>
    </xdr:from>
    <xdr:to>
      <xdr:col>81</xdr:col>
      <xdr:colOff>50800</xdr:colOff>
      <xdr:row>80</xdr:row>
      <xdr:rowOff>144236</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2854940" y="13524412"/>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10161</xdr:rowOff>
    </xdr:from>
    <xdr:to>
      <xdr:col>72</xdr:col>
      <xdr:colOff>38100</xdr:colOff>
      <xdr:row>80</xdr:row>
      <xdr:rowOff>111761</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12029440" y="13421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60961</xdr:rowOff>
    </xdr:from>
    <xdr:to>
      <xdr:col>76</xdr:col>
      <xdr:colOff>114300</xdr:colOff>
      <xdr:row>80</xdr:row>
      <xdr:rowOff>113212</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2072620" y="13472161"/>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152219</xdr:rowOff>
    </xdr:from>
    <xdr:to>
      <xdr:col>67</xdr:col>
      <xdr:colOff>101600</xdr:colOff>
      <xdr:row>80</xdr:row>
      <xdr:rowOff>82369</xdr:rowOff>
    </xdr:to>
    <xdr:sp macro="" textlink="">
      <xdr:nvSpPr>
        <xdr:cNvPr id="374" name="楕円 373">
          <a:extLst>
            <a:ext uri="{FF2B5EF4-FFF2-40B4-BE49-F238E27FC236}">
              <a16:creationId xmlns:a16="http://schemas.microsoft.com/office/drawing/2014/main" id="{00000000-0008-0000-0200-000076010000}"/>
            </a:ext>
          </a:extLst>
        </xdr:cNvPr>
        <xdr:cNvSpPr/>
      </xdr:nvSpPr>
      <xdr:spPr>
        <a:xfrm>
          <a:off x="11231880" y="13395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31569</xdr:rowOff>
    </xdr:from>
    <xdr:to>
      <xdr:col>71</xdr:col>
      <xdr:colOff>177800</xdr:colOff>
      <xdr:row>80</xdr:row>
      <xdr:rowOff>60961</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11282680" y="13442769"/>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376" name="n_1aveValue【消防施設】&#10;有形固定資産減価償却率">
          <a:extLst>
            <a:ext uri="{FF2B5EF4-FFF2-40B4-BE49-F238E27FC236}">
              <a16:creationId xmlns:a16="http://schemas.microsoft.com/office/drawing/2014/main" id="{00000000-0008-0000-0200-000078010000}"/>
            </a:ext>
          </a:extLst>
        </xdr:cNvPr>
        <xdr:cNvSpPr txBox="1"/>
      </xdr:nvSpPr>
      <xdr:spPr>
        <a:xfrm>
          <a:off x="13437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37572</xdr:rowOff>
    </xdr:from>
    <xdr:ext cx="405111" cy="259045"/>
    <xdr:sp macro="" textlink="">
      <xdr:nvSpPr>
        <xdr:cNvPr id="377" name="n_2aveValue【消防施設】&#10;有形固定資産減価償却率">
          <a:extLst>
            <a:ext uri="{FF2B5EF4-FFF2-40B4-BE49-F238E27FC236}">
              <a16:creationId xmlns:a16="http://schemas.microsoft.com/office/drawing/2014/main" id="{00000000-0008-0000-0200-000079010000}"/>
            </a:ext>
          </a:extLst>
        </xdr:cNvPr>
        <xdr:cNvSpPr txBox="1"/>
      </xdr:nvSpPr>
      <xdr:spPr>
        <a:xfrm>
          <a:off x="12675244" y="1395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57166</xdr:rowOff>
    </xdr:from>
    <xdr:ext cx="405111" cy="259045"/>
    <xdr:sp macro="" textlink="">
      <xdr:nvSpPr>
        <xdr:cNvPr id="378" name="n_3aveValue【消防施設】&#10;有形固定資産減価償却率">
          <a:extLst>
            <a:ext uri="{FF2B5EF4-FFF2-40B4-BE49-F238E27FC236}">
              <a16:creationId xmlns:a16="http://schemas.microsoft.com/office/drawing/2014/main" id="{00000000-0008-0000-0200-00007A010000}"/>
            </a:ext>
          </a:extLst>
        </xdr:cNvPr>
        <xdr:cNvSpPr txBox="1"/>
      </xdr:nvSpPr>
      <xdr:spPr>
        <a:xfrm>
          <a:off x="1190054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117583</xdr:rowOff>
    </xdr:from>
    <xdr:ext cx="405111" cy="259045"/>
    <xdr:sp macro="" textlink="">
      <xdr:nvSpPr>
        <xdr:cNvPr id="379" name="n_4aveValue【消防施設】&#10;有形固定資産減価償却率">
          <a:extLst>
            <a:ext uri="{FF2B5EF4-FFF2-40B4-BE49-F238E27FC236}">
              <a16:creationId xmlns:a16="http://schemas.microsoft.com/office/drawing/2014/main" id="{00000000-0008-0000-0200-00007B010000}"/>
            </a:ext>
          </a:extLst>
        </xdr:cNvPr>
        <xdr:cNvSpPr txBox="1"/>
      </xdr:nvSpPr>
      <xdr:spPr>
        <a:xfrm>
          <a:off x="11102984" y="1403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40113</xdr:rowOff>
    </xdr:from>
    <xdr:ext cx="405111" cy="259045"/>
    <xdr:sp macro="" textlink="">
      <xdr:nvSpPr>
        <xdr:cNvPr id="380" name="n_1mainValue【消防施設】&#10;有形固定資産減価償却率">
          <a:extLst>
            <a:ext uri="{FF2B5EF4-FFF2-40B4-BE49-F238E27FC236}">
              <a16:creationId xmlns:a16="http://schemas.microsoft.com/office/drawing/2014/main" id="{00000000-0008-0000-0200-00007C010000}"/>
            </a:ext>
          </a:extLst>
        </xdr:cNvPr>
        <xdr:cNvSpPr txBox="1"/>
      </xdr:nvSpPr>
      <xdr:spPr>
        <a:xfrm>
          <a:off x="13437244" y="1328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9089</xdr:rowOff>
    </xdr:from>
    <xdr:ext cx="405111" cy="259045"/>
    <xdr:sp macro="" textlink="">
      <xdr:nvSpPr>
        <xdr:cNvPr id="381" name="n_2mainValue【消防施設】&#10;有形固定資産減価償却率">
          <a:extLst>
            <a:ext uri="{FF2B5EF4-FFF2-40B4-BE49-F238E27FC236}">
              <a16:creationId xmlns:a16="http://schemas.microsoft.com/office/drawing/2014/main" id="{00000000-0008-0000-0200-00007D010000}"/>
            </a:ext>
          </a:extLst>
        </xdr:cNvPr>
        <xdr:cNvSpPr txBox="1"/>
      </xdr:nvSpPr>
      <xdr:spPr>
        <a:xfrm>
          <a:off x="12675244" y="1325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128288</xdr:rowOff>
    </xdr:from>
    <xdr:ext cx="405111" cy="259045"/>
    <xdr:sp macro="" textlink="">
      <xdr:nvSpPr>
        <xdr:cNvPr id="382" name="n_3mainValue【消防施設】&#10;有形固定資産減価償却率">
          <a:extLst>
            <a:ext uri="{FF2B5EF4-FFF2-40B4-BE49-F238E27FC236}">
              <a16:creationId xmlns:a16="http://schemas.microsoft.com/office/drawing/2014/main" id="{00000000-0008-0000-0200-00007E010000}"/>
            </a:ext>
          </a:extLst>
        </xdr:cNvPr>
        <xdr:cNvSpPr txBox="1"/>
      </xdr:nvSpPr>
      <xdr:spPr>
        <a:xfrm>
          <a:off x="11900544"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98896</xdr:rowOff>
    </xdr:from>
    <xdr:ext cx="405111" cy="259045"/>
    <xdr:sp macro="" textlink="">
      <xdr:nvSpPr>
        <xdr:cNvPr id="383" name="n_4mainValue【消防施設】&#10;有形固定資産減価償却率">
          <a:extLst>
            <a:ext uri="{FF2B5EF4-FFF2-40B4-BE49-F238E27FC236}">
              <a16:creationId xmlns:a16="http://schemas.microsoft.com/office/drawing/2014/main" id="{00000000-0008-0000-0200-00007F010000}"/>
            </a:ext>
          </a:extLst>
        </xdr:cNvPr>
        <xdr:cNvSpPr txBox="1"/>
      </xdr:nvSpPr>
      <xdr:spPr>
        <a:xfrm>
          <a:off x="11102984" y="131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6" name="【消防施設】&#10;一人当たり面積グラフ枠">
          <a:extLst>
            <a:ext uri="{FF2B5EF4-FFF2-40B4-BE49-F238E27FC236}">
              <a16:creationId xmlns:a16="http://schemas.microsoft.com/office/drawing/2014/main" id="{00000000-0008-0000-0200-00009601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86868</xdr:rowOff>
    </xdr:from>
    <xdr:to>
      <xdr:col>116</xdr:col>
      <xdr:colOff>62864</xdr:colOff>
      <xdr:row>86</xdr:row>
      <xdr:rowOff>113157</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flipV="1">
          <a:off x="19509104" y="13162788"/>
          <a:ext cx="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116984</xdr:rowOff>
    </xdr:from>
    <xdr:ext cx="469744" cy="259045"/>
    <xdr:sp macro="" textlink="">
      <xdr:nvSpPr>
        <xdr:cNvPr id="408" name="【消防施設】&#10;一人当たり面積最小値テキスト">
          <a:extLst>
            <a:ext uri="{FF2B5EF4-FFF2-40B4-BE49-F238E27FC236}">
              <a16:creationId xmlns:a16="http://schemas.microsoft.com/office/drawing/2014/main" id="{00000000-0008-0000-0200-000098010000}"/>
            </a:ext>
          </a:extLst>
        </xdr:cNvPr>
        <xdr:cNvSpPr txBox="1"/>
      </xdr:nvSpPr>
      <xdr:spPr>
        <a:xfrm>
          <a:off x="19547840" y="1453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113157</xdr:rowOff>
    </xdr:from>
    <xdr:to>
      <xdr:col>116</xdr:col>
      <xdr:colOff>152400</xdr:colOff>
      <xdr:row>86</xdr:row>
      <xdr:rowOff>113157</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9443700" y="14530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33545</xdr:rowOff>
    </xdr:from>
    <xdr:ext cx="469744" cy="259045"/>
    <xdr:sp macro="" textlink="">
      <xdr:nvSpPr>
        <xdr:cNvPr id="410" name="【消防施設】&#10;一人当たり面積最大値テキスト">
          <a:extLst>
            <a:ext uri="{FF2B5EF4-FFF2-40B4-BE49-F238E27FC236}">
              <a16:creationId xmlns:a16="http://schemas.microsoft.com/office/drawing/2014/main" id="{00000000-0008-0000-0200-00009A010000}"/>
            </a:ext>
          </a:extLst>
        </xdr:cNvPr>
        <xdr:cNvSpPr txBox="1"/>
      </xdr:nvSpPr>
      <xdr:spPr>
        <a:xfrm>
          <a:off x="19547840" y="1294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86868</xdr:rowOff>
    </xdr:from>
    <xdr:to>
      <xdr:col>116</xdr:col>
      <xdr:colOff>152400</xdr:colOff>
      <xdr:row>78</xdr:row>
      <xdr:rowOff>86868</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9443700" y="131627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141558</xdr:rowOff>
    </xdr:from>
    <xdr:ext cx="469744" cy="259045"/>
    <xdr:sp macro="" textlink="">
      <xdr:nvSpPr>
        <xdr:cNvPr id="412" name="【消防施設】&#10;一人当たり面積平均値テキスト">
          <a:extLst>
            <a:ext uri="{FF2B5EF4-FFF2-40B4-BE49-F238E27FC236}">
              <a16:creationId xmlns:a16="http://schemas.microsoft.com/office/drawing/2014/main" id="{00000000-0008-0000-0200-00009C010000}"/>
            </a:ext>
          </a:extLst>
        </xdr:cNvPr>
        <xdr:cNvSpPr txBox="1"/>
      </xdr:nvSpPr>
      <xdr:spPr>
        <a:xfrm>
          <a:off x="19547840" y="143909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163131</xdr:rowOff>
    </xdr:from>
    <xdr:to>
      <xdr:col>116</xdr:col>
      <xdr:colOff>114300</xdr:colOff>
      <xdr:row>86</xdr:row>
      <xdr:rowOff>93281</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9458940" y="144125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169608</xdr:rowOff>
    </xdr:from>
    <xdr:to>
      <xdr:col>112</xdr:col>
      <xdr:colOff>38100</xdr:colOff>
      <xdr:row>86</xdr:row>
      <xdr:rowOff>99758</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8735040" y="144190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170562</xdr:rowOff>
    </xdr:from>
    <xdr:to>
      <xdr:col>107</xdr:col>
      <xdr:colOff>101600</xdr:colOff>
      <xdr:row>86</xdr:row>
      <xdr:rowOff>100712</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7937480" y="14419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7874</xdr:rowOff>
    </xdr:from>
    <xdr:to>
      <xdr:col>102</xdr:col>
      <xdr:colOff>165100</xdr:colOff>
      <xdr:row>86</xdr:row>
      <xdr:rowOff>109474</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7162780" y="1442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7113</xdr:rowOff>
    </xdr:from>
    <xdr:to>
      <xdr:col>98</xdr:col>
      <xdr:colOff>38100</xdr:colOff>
      <xdr:row>86</xdr:row>
      <xdr:rowOff>108713</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6388080" y="14424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127127</xdr:rowOff>
    </xdr:from>
    <xdr:to>
      <xdr:col>116</xdr:col>
      <xdr:colOff>114300</xdr:colOff>
      <xdr:row>86</xdr:row>
      <xdr:rowOff>57277</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458940" y="143765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86504</xdr:rowOff>
    </xdr:from>
    <xdr:ext cx="469744" cy="259045"/>
    <xdr:sp macro="" textlink="">
      <xdr:nvSpPr>
        <xdr:cNvPr id="424" name="【消防施設】&#10;一人当たり面積該当値テキスト">
          <a:extLst>
            <a:ext uri="{FF2B5EF4-FFF2-40B4-BE49-F238E27FC236}">
              <a16:creationId xmlns:a16="http://schemas.microsoft.com/office/drawing/2014/main" id="{00000000-0008-0000-0200-0000A8010000}"/>
            </a:ext>
          </a:extLst>
        </xdr:cNvPr>
        <xdr:cNvSpPr txBox="1"/>
      </xdr:nvSpPr>
      <xdr:spPr>
        <a:xfrm>
          <a:off x="19547840" y="141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129984</xdr:rowOff>
    </xdr:from>
    <xdr:to>
      <xdr:col>112</xdr:col>
      <xdr:colOff>38100</xdr:colOff>
      <xdr:row>86</xdr:row>
      <xdr:rowOff>60134</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8735040" y="143793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6477</xdr:rowOff>
    </xdr:from>
    <xdr:to>
      <xdr:col>116</xdr:col>
      <xdr:colOff>63500</xdr:colOff>
      <xdr:row>86</xdr:row>
      <xdr:rowOff>9334</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18778220" y="14423517"/>
          <a:ext cx="7315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134556</xdr:rowOff>
    </xdr:from>
    <xdr:to>
      <xdr:col>107</xdr:col>
      <xdr:colOff>101600</xdr:colOff>
      <xdr:row>86</xdr:row>
      <xdr:rowOff>64706</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7937480" y="14383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9334</xdr:rowOff>
    </xdr:from>
    <xdr:to>
      <xdr:col>111</xdr:col>
      <xdr:colOff>177800</xdr:colOff>
      <xdr:row>86</xdr:row>
      <xdr:rowOff>13906</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flipV="1">
          <a:off x="17988280" y="1442637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136843</xdr:rowOff>
    </xdr:from>
    <xdr:to>
      <xdr:col>102</xdr:col>
      <xdr:colOff>165100</xdr:colOff>
      <xdr:row>86</xdr:row>
      <xdr:rowOff>66993</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7162780" y="14386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13906</xdr:rowOff>
    </xdr:from>
    <xdr:to>
      <xdr:col>107</xdr:col>
      <xdr:colOff>50800</xdr:colOff>
      <xdr:row>86</xdr:row>
      <xdr:rowOff>16193</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flipV="1">
          <a:off x="17213580" y="14430946"/>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142939</xdr:rowOff>
    </xdr:from>
    <xdr:to>
      <xdr:col>98</xdr:col>
      <xdr:colOff>38100</xdr:colOff>
      <xdr:row>86</xdr:row>
      <xdr:rowOff>73089</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6388080" y="14392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16193</xdr:rowOff>
    </xdr:from>
    <xdr:to>
      <xdr:col>102</xdr:col>
      <xdr:colOff>114300</xdr:colOff>
      <xdr:row>86</xdr:row>
      <xdr:rowOff>22289</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flipV="1">
          <a:off x="16431260" y="14433233"/>
          <a:ext cx="78232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90885</xdr:rowOff>
    </xdr:from>
    <xdr:ext cx="469744" cy="259045"/>
    <xdr:sp macro="" textlink="">
      <xdr:nvSpPr>
        <xdr:cNvPr id="433" name="n_1aveValue【消防施設】&#10;一人当たり面積">
          <a:extLst>
            <a:ext uri="{FF2B5EF4-FFF2-40B4-BE49-F238E27FC236}">
              <a16:creationId xmlns:a16="http://schemas.microsoft.com/office/drawing/2014/main" id="{00000000-0008-0000-0200-0000B1010000}"/>
            </a:ext>
          </a:extLst>
        </xdr:cNvPr>
        <xdr:cNvSpPr txBox="1"/>
      </xdr:nvSpPr>
      <xdr:spPr>
        <a:xfrm>
          <a:off x="18561127" y="1450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91839</xdr:rowOff>
    </xdr:from>
    <xdr:ext cx="469744" cy="259045"/>
    <xdr:sp macro="" textlink="">
      <xdr:nvSpPr>
        <xdr:cNvPr id="434" name="n_2aveValue【消防施設】&#10;一人当たり面積">
          <a:extLst>
            <a:ext uri="{FF2B5EF4-FFF2-40B4-BE49-F238E27FC236}">
              <a16:creationId xmlns:a16="http://schemas.microsoft.com/office/drawing/2014/main" id="{00000000-0008-0000-0200-0000B2010000}"/>
            </a:ext>
          </a:extLst>
        </xdr:cNvPr>
        <xdr:cNvSpPr txBox="1"/>
      </xdr:nvSpPr>
      <xdr:spPr>
        <a:xfrm>
          <a:off x="17776267" y="145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100601</xdr:rowOff>
    </xdr:from>
    <xdr:ext cx="469744" cy="259045"/>
    <xdr:sp macro="" textlink="">
      <xdr:nvSpPr>
        <xdr:cNvPr id="435" name="n_3aveValue【消防施設】&#10;一人当たり面積">
          <a:extLst>
            <a:ext uri="{FF2B5EF4-FFF2-40B4-BE49-F238E27FC236}">
              <a16:creationId xmlns:a16="http://schemas.microsoft.com/office/drawing/2014/main" id="{00000000-0008-0000-0200-0000B3010000}"/>
            </a:ext>
          </a:extLst>
        </xdr:cNvPr>
        <xdr:cNvSpPr txBox="1"/>
      </xdr:nvSpPr>
      <xdr:spPr>
        <a:xfrm>
          <a:off x="17001567" y="1451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99840</xdr:rowOff>
    </xdr:from>
    <xdr:ext cx="469744" cy="259045"/>
    <xdr:sp macro="" textlink="">
      <xdr:nvSpPr>
        <xdr:cNvPr id="436" name="n_4aveValue【消防施設】&#10;一人当たり面積">
          <a:extLst>
            <a:ext uri="{FF2B5EF4-FFF2-40B4-BE49-F238E27FC236}">
              <a16:creationId xmlns:a16="http://schemas.microsoft.com/office/drawing/2014/main" id="{00000000-0008-0000-0200-0000B4010000}"/>
            </a:ext>
          </a:extLst>
        </xdr:cNvPr>
        <xdr:cNvSpPr txBox="1"/>
      </xdr:nvSpPr>
      <xdr:spPr>
        <a:xfrm>
          <a:off x="16226867" y="1451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76661</xdr:rowOff>
    </xdr:from>
    <xdr:ext cx="469744" cy="259045"/>
    <xdr:sp macro="" textlink="">
      <xdr:nvSpPr>
        <xdr:cNvPr id="437" name="n_1mainValue【消防施設】&#10;一人当たり面積">
          <a:extLst>
            <a:ext uri="{FF2B5EF4-FFF2-40B4-BE49-F238E27FC236}">
              <a16:creationId xmlns:a16="http://schemas.microsoft.com/office/drawing/2014/main" id="{00000000-0008-0000-0200-0000B5010000}"/>
            </a:ext>
          </a:extLst>
        </xdr:cNvPr>
        <xdr:cNvSpPr txBox="1"/>
      </xdr:nvSpPr>
      <xdr:spPr>
        <a:xfrm>
          <a:off x="18561127" y="1415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81233</xdr:rowOff>
    </xdr:from>
    <xdr:ext cx="469744" cy="259045"/>
    <xdr:sp macro="" textlink="">
      <xdr:nvSpPr>
        <xdr:cNvPr id="438" name="n_2mainValue【消防施設】&#10;一人当たり面積">
          <a:extLst>
            <a:ext uri="{FF2B5EF4-FFF2-40B4-BE49-F238E27FC236}">
              <a16:creationId xmlns:a16="http://schemas.microsoft.com/office/drawing/2014/main" id="{00000000-0008-0000-0200-0000B6010000}"/>
            </a:ext>
          </a:extLst>
        </xdr:cNvPr>
        <xdr:cNvSpPr txBox="1"/>
      </xdr:nvSpPr>
      <xdr:spPr>
        <a:xfrm>
          <a:off x="17776267" y="1416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83520</xdr:rowOff>
    </xdr:from>
    <xdr:ext cx="469744" cy="259045"/>
    <xdr:sp macro="" textlink="">
      <xdr:nvSpPr>
        <xdr:cNvPr id="439" name="n_3mainValue【消防施設】&#10;一人当たり面積">
          <a:extLst>
            <a:ext uri="{FF2B5EF4-FFF2-40B4-BE49-F238E27FC236}">
              <a16:creationId xmlns:a16="http://schemas.microsoft.com/office/drawing/2014/main" id="{00000000-0008-0000-0200-0000B7010000}"/>
            </a:ext>
          </a:extLst>
        </xdr:cNvPr>
        <xdr:cNvSpPr txBox="1"/>
      </xdr:nvSpPr>
      <xdr:spPr>
        <a:xfrm>
          <a:off x="17001567" y="1416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89616</xdr:rowOff>
    </xdr:from>
    <xdr:ext cx="469744" cy="259045"/>
    <xdr:sp macro="" textlink="">
      <xdr:nvSpPr>
        <xdr:cNvPr id="440" name="n_4mainValue【消防施設】&#10;一人当たり面積">
          <a:extLst>
            <a:ext uri="{FF2B5EF4-FFF2-40B4-BE49-F238E27FC236}">
              <a16:creationId xmlns:a16="http://schemas.microsoft.com/office/drawing/2014/main" id="{00000000-0008-0000-0200-0000B8010000}"/>
            </a:ext>
          </a:extLst>
        </xdr:cNvPr>
        <xdr:cNvSpPr txBox="1"/>
      </xdr:nvSpPr>
      <xdr:spPr>
        <a:xfrm>
          <a:off x="16226867" y="1417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5" name="【庁舎】&#10;有形固定資産減価償却率グラフ枠">
          <a:extLst>
            <a:ext uri="{FF2B5EF4-FFF2-40B4-BE49-F238E27FC236}">
              <a16:creationId xmlns:a16="http://schemas.microsoft.com/office/drawing/2014/main" id="{00000000-0008-0000-0200-0000D101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164374</xdr:rowOff>
    </xdr:from>
    <xdr:to>
      <xdr:col>85</xdr:col>
      <xdr:colOff>126364</xdr:colOff>
      <xdr:row>109</xdr:row>
      <xdr:rowOff>35379</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flipV="1">
          <a:off x="14375764" y="16760734"/>
          <a:ext cx="0" cy="1547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7" name="【庁舎】&#10;有形固定資産減価償却率最小値テキスト">
          <a:extLst>
            <a:ext uri="{FF2B5EF4-FFF2-40B4-BE49-F238E27FC236}">
              <a16:creationId xmlns:a16="http://schemas.microsoft.com/office/drawing/2014/main" id="{00000000-0008-0000-0200-0000D301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111051</xdr:rowOff>
    </xdr:from>
    <xdr:ext cx="340478" cy="259045"/>
    <xdr:sp macro="" textlink="">
      <xdr:nvSpPr>
        <xdr:cNvPr id="469" name="【庁舎】&#10;有形固定資産減価償却率最大値テキスト">
          <a:extLst>
            <a:ext uri="{FF2B5EF4-FFF2-40B4-BE49-F238E27FC236}">
              <a16:creationId xmlns:a16="http://schemas.microsoft.com/office/drawing/2014/main" id="{00000000-0008-0000-0200-0000D5010000}"/>
            </a:ext>
          </a:extLst>
        </xdr:cNvPr>
        <xdr:cNvSpPr txBox="1"/>
      </xdr:nvSpPr>
      <xdr:spPr>
        <a:xfrm>
          <a:off x="14414500" y="165397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164374</xdr:rowOff>
    </xdr:from>
    <xdr:to>
      <xdr:col>86</xdr:col>
      <xdr:colOff>25400</xdr:colOff>
      <xdr:row>99</xdr:row>
      <xdr:rowOff>164374</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4287500" y="16760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110326</xdr:rowOff>
    </xdr:from>
    <xdr:ext cx="405111" cy="259045"/>
    <xdr:sp macro="" textlink="">
      <xdr:nvSpPr>
        <xdr:cNvPr id="471" name="【庁舎】&#10;有形固定資産減価償却率平均値テキスト">
          <a:extLst>
            <a:ext uri="{FF2B5EF4-FFF2-40B4-BE49-F238E27FC236}">
              <a16:creationId xmlns:a16="http://schemas.microsoft.com/office/drawing/2014/main" id="{00000000-0008-0000-0200-0000D7010000}"/>
            </a:ext>
          </a:extLst>
        </xdr:cNvPr>
        <xdr:cNvSpPr txBox="1"/>
      </xdr:nvSpPr>
      <xdr:spPr>
        <a:xfrm>
          <a:off x="14414500" y="17377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14325600" y="175220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105411</xdr:rowOff>
    </xdr:from>
    <xdr:to>
      <xdr:col>81</xdr:col>
      <xdr:colOff>101600</xdr:colOff>
      <xdr:row>105</xdr:row>
      <xdr:rowOff>35561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135788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157662</xdr:rowOff>
    </xdr:from>
    <xdr:to>
      <xdr:col>72</xdr:col>
      <xdr:colOff>38100</xdr:colOff>
      <xdr:row>105</xdr:row>
      <xdr:rowOff>87812</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12029440" y="175922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18869</xdr:rowOff>
    </xdr:from>
    <xdr:to>
      <xdr:col>67</xdr:col>
      <xdr:colOff>101600</xdr:colOff>
      <xdr:row>105</xdr:row>
      <xdr:rowOff>120469</xdr:rowOff>
    </xdr:to>
    <xdr:sp macro="" textlink="">
      <xdr:nvSpPr>
        <xdr:cNvPr id="476" name="フローチャート: 判断 475">
          <a:extLst>
            <a:ext uri="{FF2B5EF4-FFF2-40B4-BE49-F238E27FC236}">
              <a16:creationId xmlns:a16="http://schemas.microsoft.com/office/drawing/2014/main" id="{00000000-0008-0000-0200-0000DC010000}"/>
            </a:ext>
          </a:extLst>
        </xdr:cNvPr>
        <xdr:cNvSpPr/>
      </xdr:nvSpPr>
      <xdr:spPr>
        <a:xfrm>
          <a:off x="11231880" y="17621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30299</xdr:rowOff>
    </xdr:from>
    <xdr:to>
      <xdr:col>85</xdr:col>
      <xdr:colOff>177800</xdr:colOff>
      <xdr:row>108</xdr:row>
      <xdr:rowOff>131899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14325600" y="1813541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116676</xdr:rowOff>
    </xdr:from>
    <xdr:ext cx="405111" cy="259045"/>
    <xdr:sp macro="" textlink="">
      <xdr:nvSpPr>
        <xdr:cNvPr id="483" name="【庁舎】&#10;有形固定資産減価償却率該当値テキスト">
          <a:extLst>
            <a:ext uri="{FF2B5EF4-FFF2-40B4-BE49-F238E27FC236}">
              <a16:creationId xmlns:a16="http://schemas.microsoft.com/office/drawing/2014/main" id="{00000000-0008-0000-0200-0000E3010000}"/>
            </a:ext>
          </a:extLst>
        </xdr:cNvPr>
        <xdr:cNvSpPr txBox="1"/>
      </xdr:nvSpPr>
      <xdr:spPr>
        <a:xfrm>
          <a:off x="14414500" y="1805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23768</xdr:rowOff>
    </xdr:from>
    <xdr:to>
      <xdr:col>81</xdr:col>
      <xdr:colOff>101600</xdr:colOff>
      <xdr:row>108</xdr:row>
      <xdr:rowOff>125368</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13578840" y="1812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74568</xdr:rowOff>
    </xdr:from>
    <xdr:to>
      <xdr:col>85</xdr:col>
      <xdr:colOff>127000</xdr:colOff>
      <xdr:row>108</xdr:row>
      <xdr:rowOff>81099</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3629640" y="18179688"/>
          <a:ext cx="7467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17236</xdr:rowOff>
    </xdr:from>
    <xdr:to>
      <xdr:col>76</xdr:col>
      <xdr:colOff>165100</xdr:colOff>
      <xdr:row>108</xdr:row>
      <xdr:rowOff>118836</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1280414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68036</xdr:rowOff>
    </xdr:from>
    <xdr:to>
      <xdr:col>81</xdr:col>
      <xdr:colOff>50800</xdr:colOff>
      <xdr:row>108</xdr:row>
      <xdr:rowOff>74568</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2854940" y="18173156"/>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167458</xdr:rowOff>
    </xdr:from>
    <xdr:to>
      <xdr:col>72</xdr:col>
      <xdr:colOff>38100</xdr:colOff>
      <xdr:row>108</xdr:row>
      <xdr:rowOff>97608</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12029440" y="18104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46808</xdr:rowOff>
    </xdr:from>
    <xdr:to>
      <xdr:col>76</xdr:col>
      <xdr:colOff>114300</xdr:colOff>
      <xdr:row>108</xdr:row>
      <xdr:rowOff>68036</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2072620" y="18151928"/>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144599</xdr:rowOff>
    </xdr:from>
    <xdr:to>
      <xdr:col>67</xdr:col>
      <xdr:colOff>101600</xdr:colOff>
      <xdr:row>108</xdr:row>
      <xdr:rowOff>74749</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11231880" y="18082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23949</xdr:rowOff>
    </xdr:from>
    <xdr:to>
      <xdr:col>71</xdr:col>
      <xdr:colOff>177800</xdr:colOff>
      <xdr:row>108</xdr:row>
      <xdr:rowOff>46808</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1282680" y="18129069"/>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52088</xdr:rowOff>
    </xdr:from>
    <xdr:ext cx="405111" cy="259045"/>
    <xdr:sp macro="" textlink="">
      <xdr:nvSpPr>
        <xdr:cNvPr id="492" name="n_1aveValue【庁舎】&#10;有形固定資産減価償却率">
          <a:extLst>
            <a:ext uri="{FF2B5EF4-FFF2-40B4-BE49-F238E27FC236}">
              <a16:creationId xmlns:a16="http://schemas.microsoft.com/office/drawing/2014/main" id="{00000000-0008-0000-0200-0000EC010000}"/>
            </a:ext>
          </a:extLst>
        </xdr:cNvPr>
        <xdr:cNvSpPr txBox="1"/>
      </xdr:nvSpPr>
      <xdr:spPr>
        <a:xfrm>
          <a:off x="1343724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493" name="n_2aveValue【庁舎】&#10;有形固定資産減価償却率">
          <a:extLst>
            <a:ext uri="{FF2B5EF4-FFF2-40B4-BE49-F238E27FC236}">
              <a16:creationId xmlns:a16="http://schemas.microsoft.com/office/drawing/2014/main" id="{00000000-0008-0000-0200-0000ED010000}"/>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104339</xdr:rowOff>
    </xdr:from>
    <xdr:ext cx="405111" cy="259045"/>
    <xdr:sp macro="" textlink="">
      <xdr:nvSpPr>
        <xdr:cNvPr id="494" name="n_3aveValue【庁舎】&#10;有形固定資産減価償却率">
          <a:extLst>
            <a:ext uri="{FF2B5EF4-FFF2-40B4-BE49-F238E27FC236}">
              <a16:creationId xmlns:a16="http://schemas.microsoft.com/office/drawing/2014/main" id="{00000000-0008-0000-0200-0000EE010000}"/>
            </a:ext>
          </a:extLst>
        </xdr:cNvPr>
        <xdr:cNvSpPr txBox="1"/>
      </xdr:nvSpPr>
      <xdr:spPr>
        <a:xfrm>
          <a:off x="1190054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136996</xdr:rowOff>
    </xdr:from>
    <xdr:ext cx="405111" cy="259045"/>
    <xdr:sp macro="" textlink="">
      <xdr:nvSpPr>
        <xdr:cNvPr id="495" name="n_4aveValue【庁舎】&#10;有形固定資産減価償却率">
          <a:extLst>
            <a:ext uri="{FF2B5EF4-FFF2-40B4-BE49-F238E27FC236}">
              <a16:creationId xmlns:a16="http://schemas.microsoft.com/office/drawing/2014/main" id="{00000000-0008-0000-0200-0000EF010000}"/>
            </a:ext>
          </a:extLst>
        </xdr:cNvPr>
        <xdr:cNvSpPr txBox="1"/>
      </xdr:nvSpPr>
      <xdr:spPr>
        <a:xfrm>
          <a:off x="11102984" y="1740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116495</xdr:rowOff>
    </xdr:from>
    <xdr:ext cx="405111" cy="259045"/>
    <xdr:sp macro="" textlink="">
      <xdr:nvSpPr>
        <xdr:cNvPr id="496" name="n_1mainValue【庁舎】&#10;有形固定資産減価償却率">
          <a:extLst>
            <a:ext uri="{FF2B5EF4-FFF2-40B4-BE49-F238E27FC236}">
              <a16:creationId xmlns:a16="http://schemas.microsoft.com/office/drawing/2014/main" id="{00000000-0008-0000-0200-0000F0010000}"/>
            </a:ext>
          </a:extLst>
        </xdr:cNvPr>
        <xdr:cNvSpPr txBox="1"/>
      </xdr:nvSpPr>
      <xdr:spPr>
        <a:xfrm>
          <a:off x="13437244" y="1822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109963</xdr:rowOff>
    </xdr:from>
    <xdr:ext cx="405111" cy="259045"/>
    <xdr:sp macro="" textlink="">
      <xdr:nvSpPr>
        <xdr:cNvPr id="497" name="n_2mainValue【庁舎】&#10;有形固定資産減価償却率">
          <a:extLst>
            <a:ext uri="{FF2B5EF4-FFF2-40B4-BE49-F238E27FC236}">
              <a16:creationId xmlns:a16="http://schemas.microsoft.com/office/drawing/2014/main" id="{00000000-0008-0000-0200-0000F1010000}"/>
            </a:ext>
          </a:extLst>
        </xdr:cNvPr>
        <xdr:cNvSpPr txBox="1"/>
      </xdr:nvSpPr>
      <xdr:spPr>
        <a:xfrm>
          <a:off x="126752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88735</xdr:rowOff>
    </xdr:from>
    <xdr:ext cx="405111" cy="259045"/>
    <xdr:sp macro="" textlink="">
      <xdr:nvSpPr>
        <xdr:cNvPr id="498" name="n_3mainValue【庁舎】&#10;有形固定資産減価償却率">
          <a:extLst>
            <a:ext uri="{FF2B5EF4-FFF2-40B4-BE49-F238E27FC236}">
              <a16:creationId xmlns:a16="http://schemas.microsoft.com/office/drawing/2014/main" id="{00000000-0008-0000-0200-0000F2010000}"/>
            </a:ext>
          </a:extLst>
        </xdr:cNvPr>
        <xdr:cNvSpPr txBox="1"/>
      </xdr:nvSpPr>
      <xdr:spPr>
        <a:xfrm>
          <a:off x="11900544" y="1819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65876</xdr:rowOff>
    </xdr:from>
    <xdr:ext cx="405111" cy="259045"/>
    <xdr:sp macro="" textlink="">
      <xdr:nvSpPr>
        <xdr:cNvPr id="499" name="n_4mainValue【庁舎】&#10;有形固定資産減価償却率">
          <a:extLst>
            <a:ext uri="{FF2B5EF4-FFF2-40B4-BE49-F238E27FC236}">
              <a16:creationId xmlns:a16="http://schemas.microsoft.com/office/drawing/2014/main" id="{00000000-0008-0000-0200-0000F3010000}"/>
            </a:ext>
          </a:extLst>
        </xdr:cNvPr>
        <xdr:cNvSpPr txBox="1"/>
      </xdr:nvSpPr>
      <xdr:spPr>
        <a:xfrm>
          <a:off x="1110298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2" name="【庁舎】&#10;一人当たり面積グラフ枠">
          <a:extLst>
            <a:ext uri="{FF2B5EF4-FFF2-40B4-BE49-F238E27FC236}">
              <a16:creationId xmlns:a16="http://schemas.microsoft.com/office/drawing/2014/main" id="{00000000-0008-0000-0200-00000A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84582</xdr:rowOff>
    </xdr:from>
    <xdr:to>
      <xdr:col>116</xdr:col>
      <xdr:colOff>62864</xdr:colOff>
      <xdr:row>108</xdr:row>
      <xdr:rowOff>31242</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flipV="1">
          <a:off x="19509104" y="16848582"/>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35069</xdr:rowOff>
    </xdr:from>
    <xdr:ext cx="469744" cy="259045"/>
    <xdr:sp macro="" textlink="">
      <xdr:nvSpPr>
        <xdr:cNvPr id="524" name="【庁舎】&#10;一人当たり面積最小値テキスト">
          <a:extLst>
            <a:ext uri="{FF2B5EF4-FFF2-40B4-BE49-F238E27FC236}">
              <a16:creationId xmlns:a16="http://schemas.microsoft.com/office/drawing/2014/main" id="{00000000-0008-0000-0200-00000C020000}"/>
            </a:ext>
          </a:extLst>
        </xdr:cNvPr>
        <xdr:cNvSpPr txBox="1"/>
      </xdr:nvSpPr>
      <xdr:spPr>
        <a:xfrm>
          <a:off x="19547840" y="1814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31242</xdr:rowOff>
    </xdr:from>
    <xdr:to>
      <xdr:col>116</xdr:col>
      <xdr:colOff>152400</xdr:colOff>
      <xdr:row>108</xdr:row>
      <xdr:rowOff>31242</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9443700" y="181363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31259</xdr:rowOff>
    </xdr:from>
    <xdr:ext cx="469744" cy="259045"/>
    <xdr:sp macro="" textlink="">
      <xdr:nvSpPr>
        <xdr:cNvPr id="526" name="【庁舎】&#10;一人当たり面積最大値テキスト">
          <a:extLst>
            <a:ext uri="{FF2B5EF4-FFF2-40B4-BE49-F238E27FC236}">
              <a16:creationId xmlns:a16="http://schemas.microsoft.com/office/drawing/2014/main" id="{00000000-0008-0000-0200-00000E020000}"/>
            </a:ext>
          </a:extLst>
        </xdr:cNvPr>
        <xdr:cNvSpPr txBox="1"/>
      </xdr:nvSpPr>
      <xdr:spPr>
        <a:xfrm>
          <a:off x="19547840" y="1662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84582</xdr:rowOff>
    </xdr:from>
    <xdr:to>
      <xdr:col>116</xdr:col>
      <xdr:colOff>152400</xdr:colOff>
      <xdr:row>100</xdr:row>
      <xdr:rowOff>84582</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9443700" y="16848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73804</xdr:rowOff>
    </xdr:from>
    <xdr:ext cx="469744" cy="259045"/>
    <xdr:sp macro="" textlink="">
      <xdr:nvSpPr>
        <xdr:cNvPr id="528" name="【庁舎】&#10;一人当たり面積平均値テキスト">
          <a:extLst>
            <a:ext uri="{FF2B5EF4-FFF2-40B4-BE49-F238E27FC236}">
              <a16:creationId xmlns:a16="http://schemas.microsoft.com/office/drawing/2014/main" id="{00000000-0008-0000-0200-000010020000}"/>
            </a:ext>
          </a:extLst>
        </xdr:cNvPr>
        <xdr:cNvSpPr txBox="1"/>
      </xdr:nvSpPr>
      <xdr:spPr>
        <a:xfrm>
          <a:off x="19547840" y="176760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50927</xdr:rowOff>
    </xdr:from>
    <xdr:to>
      <xdr:col>116</xdr:col>
      <xdr:colOff>114300</xdr:colOff>
      <xdr:row>106</xdr:row>
      <xdr:rowOff>152527</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9458940" y="1782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55499</xdr:rowOff>
    </xdr:from>
    <xdr:to>
      <xdr:col>112</xdr:col>
      <xdr:colOff>38100</xdr:colOff>
      <xdr:row>106</xdr:row>
      <xdr:rowOff>157099</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8735040" y="178253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77215</xdr:rowOff>
    </xdr:from>
    <xdr:to>
      <xdr:col>107</xdr:col>
      <xdr:colOff>101600</xdr:colOff>
      <xdr:row>107</xdr:row>
      <xdr:rowOff>7365</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7937480" y="17847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716278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6388080" y="1787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124840</xdr:rowOff>
    </xdr:from>
    <xdr:to>
      <xdr:col>116</xdr:col>
      <xdr:colOff>114300</xdr:colOff>
      <xdr:row>107</xdr:row>
      <xdr:rowOff>54990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9458940" y="1789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103267</xdr:rowOff>
    </xdr:from>
    <xdr:ext cx="469744" cy="259045"/>
    <xdr:sp macro="" textlink="">
      <xdr:nvSpPr>
        <xdr:cNvPr id="540" name="【庁舎】&#10;一人当たり面積該当値テキスト">
          <a:extLst>
            <a:ext uri="{FF2B5EF4-FFF2-40B4-BE49-F238E27FC236}">
              <a16:creationId xmlns:a16="http://schemas.microsoft.com/office/drawing/2014/main" id="{00000000-0008-0000-0200-00001C020000}"/>
            </a:ext>
          </a:extLst>
        </xdr:cNvPr>
        <xdr:cNvSpPr txBox="1"/>
      </xdr:nvSpPr>
      <xdr:spPr>
        <a:xfrm>
          <a:off x="19547840" y="178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133604</xdr:rowOff>
    </xdr:from>
    <xdr:to>
      <xdr:col>112</xdr:col>
      <xdr:colOff>38100</xdr:colOff>
      <xdr:row>107</xdr:row>
      <xdr:rowOff>63754</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8735040" y="179034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4190</xdr:rowOff>
    </xdr:from>
    <xdr:to>
      <xdr:col>116</xdr:col>
      <xdr:colOff>63500</xdr:colOff>
      <xdr:row>107</xdr:row>
      <xdr:rowOff>12954</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flipV="1">
          <a:off x="18778220" y="17941670"/>
          <a:ext cx="73152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139319</xdr:rowOff>
    </xdr:from>
    <xdr:to>
      <xdr:col>107</xdr:col>
      <xdr:colOff>101600</xdr:colOff>
      <xdr:row>107</xdr:row>
      <xdr:rowOff>69469</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7937480" y="17909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12954</xdr:rowOff>
    </xdr:from>
    <xdr:to>
      <xdr:col>111</xdr:col>
      <xdr:colOff>177800</xdr:colOff>
      <xdr:row>107</xdr:row>
      <xdr:rowOff>18669</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flipV="1">
          <a:off x="17988280" y="17950434"/>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146558</xdr:rowOff>
    </xdr:from>
    <xdr:to>
      <xdr:col>102</xdr:col>
      <xdr:colOff>165100</xdr:colOff>
      <xdr:row>107</xdr:row>
      <xdr:rowOff>76708</xdr:rowOff>
    </xdr:to>
    <xdr:sp macro="" textlink="">
      <xdr:nvSpPr>
        <xdr:cNvPr id="545" name="楕円 544">
          <a:extLst>
            <a:ext uri="{FF2B5EF4-FFF2-40B4-BE49-F238E27FC236}">
              <a16:creationId xmlns:a16="http://schemas.microsoft.com/office/drawing/2014/main" id="{00000000-0008-0000-0200-000021020000}"/>
            </a:ext>
          </a:extLst>
        </xdr:cNvPr>
        <xdr:cNvSpPr/>
      </xdr:nvSpPr>
      <xdr:spPr>
        <a:xfrm>
          <a:off x="17162780" y="17916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18669</xdr:rowOff>
    </xdr:from>
    <xdr:to>
      <xdr:col>107</xdr:col>
      <xdr:colOff>50800</xdr:colOff>
      <xdr:row>107</xdr:row>
      <xdr:rowOff>25908</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flipV="1">
          <a:off x="17213580" y="17956149"/>
          <a:ext cx="7747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157226</xdr:rowOff>
    </xdr:from>
    <xdr:to>
      <xdr:col>98</xdr:col>
      <xdr:colOff>38100</xdr:colOff>
      <xdr:row>107</xdr:row>
      <xdr:rowOff>87376</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6388080" y="179270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25908</xdr:rowOff>
    </xdr:from>
    <xdr:to>
      <xdr:col>102</xdr:col>
      <xdr:colOff>114300</xdr:colOff>
      <xdr:row>107</xdr:row>
      <xdr:rowOff>36576</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flipV="1">
          <a:off x="16431260" y="17963388"/>
          <a:ext cx="78232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2176</xdr:rowOff>
    </xdr:from>
    <xdr:ext cx="469744" cy="259045"/>
    <xdr:sp macro="" textlink="">
      <xdr:nvSpPr>
        <xdr:cNvPr id="549" name="n_1aveValue【庁舎】&#10;一人当たり面積">
          <a:extLst>
            <a:ext uri="{FF2B5EF4-FFF2-40B4-BE49-F238E27FC236}">
              <a16:creationId xmlns:a16="http://schemas.microsoft.com/office/drawing/2014/main" id="{00000000-0008-0000-0200-000025020000}"/>
            </a:ext>
          </a:extLst>
        </xdr:cNvPr>
        <xdr:cNvSpPr txBox="1"/>
      </xdr:nvSpPr>
      <xdr:spPr>
        <a:xfrm>
          <a:off x="18561127" y="1760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23892</xdr:rowOff>
    </xdr:from>
    <xdr:ext cx="469744" cy="259045"/>
    <xdr:sp macro="" textlink="">
      <xdr:nvSpPr>
        <xdr:cNvPr id="550" name="n_2aveValue【庁舎】&#10;一人当たり面積">
          <a:extLst>
            <a:ext uri="{FF2B5EF4-FFF2-40B4-BE49-F238E27FC236}">
              <a16:creationId xmlns:a16="http://schemas.microsoft.com/office/drawing/2014/main" id="{00000000-0008-0000-0200-000026020000}"/>
            </a:ext>
          </a:extLst>
        </xdr:cNvPr>
        <xdr:cNvSpPr txBox="1"/>
      </xdr:nvSpPr>
      <xdr:spPr>
        <a:xfrm>
          <a:off x="17776267" y="1762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40657</xdr:rowOff>
    </xdr:from>
    <xdr:ext cx="469744" cy="259045"/>
    <xdr:sp macro="" textlink="">
      <xdr:nvSpPr>
        <xdr:cNvPr id="551" name="n_3aveValue【庁舎】&#10;一人当たり面積">
          <a:extLst>
            <a:ext uri="{FF2B5EF4-FFF2-40B4-BE49-F238E27FC236}">
              <a16:creationId xmlns:a16="http://schemas.microsoft.com/office/drawing/2014/main" id="{00000000-0008-0000-0200-000027020000}"/>
            </a:ext>
          </a:extLst>
        </xdr:cNvPr>
        <xdr:cNvSpPr txBox="1"/>
      </xdr:nvSpPr>
      <xdr:spPr>
        <a:xfrm>
          <a:off x="1700156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48277</xdr:rowOff>
    </xdr:from>
    <xdr:ext cx="469744" cy="259045"/>
    <xdr:sp macro="" textlink="">
      <xdr:nvSpPr>
        <xdr:cNvPr id="552" name="n_4aveValue【庁舎】&#10;一人当たり面積">
          <a:extLst>
            <a:ext uri="{FF2B5EF4-FFF2-40B4-BE49-F238E27FC236}">
              <a16:creationId xmlns:a16="http://schemas.microsoft.com/office/drawing/2014/main" id="{00000000-0008-0000-0200-000028020000}"/>
            </a:ext>
          </a:extLst>
        </xdr:cNvPr>
        <xdr:cNvSpPr txBox="1"/>
      </xdr:nvSpPr>
      <xdr:spPr>
        <a:xfrm>
          <a:off x="16226867" y="176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54881</xdr:rowOff>
    </xdr:from>
    <xdr:ext cx="469744" cy="259045"/>
    <xdr:sp macro="" textlink="">
      <xdr:nvSpPr>
        <xdr:cNvPr id="553" name="n_1mainValue【庁舎】&#10;一人当たり面積">
          <a:extLst>
            <a:ext uri="{FF2B5EF4-FFF2-40B4-BE49-F238E27FC236}">
              <a16:creationId xmlns:a16="http://schemas.microsoft.com/office/drawing/2014/main" id="{00000000-0008-0000-0200-000029020000}"/>
            </a:ext>
          </a:extLst>
        </xdr:cNvPr>
        <xdr:cNvSpPr txBox="1"/>
      </xdr:nvSpPr>
      <xdr:spPr>
        <a:xfrm>
          <a:off x="18561127" y="1799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60596</xdr:rowOff>
    </xdr:from>
    <xdr:ext cx="469744" cy="259045"/>
    <xdr:sp macro="" textlink="">
      <xdr:nvSpPr>
        <xdr:cNvPr id="554" name="n_2mainValue【庁舎】&#10;一人当たり面積">
          <a:extLst>
            <a:ext uri="{FF2B5EF4-FFF2-40B4-BE49-F238E27FC236}">
              <a16:creationId xmlns:a16="http://schemas.microsoft.com/office/drawing/2014/main" id="{00000000-0008-0000-0200-00002A020000}"/>
            </a:ext>
          </a:extLst>
        </xdr:cNvPr>
        <xdr:cNvSpPr txBox="1"/>
      </xdr:nvSpPr>
      <xdr:spPr>
        <a:xfrm>
          <a:off x="17776267" y="179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67835</xdr:rowOff>
    </xdr:from>
    <xdr:ext cx="469744" cy="259045"/>
    <xdr:sp macro="" textlink="">
      <xdr:nvSpPr>
        <xdr:cNvPr id="555" name="n_3mainValue【庁舎】&#10;一人当たり面積">
          <a:extLst>
            <a:ext uri="{FF2B5EF4-FFF2-40B4-BE49-F238E27FC236}">
              <a16:creationId xmlns:a16="http://schemas.microsoft.com/office/drawing/2014/main" id="{00000000-0008-0000-0200-00002B020000}"/>
            </a:ext>
          </a:extLst>
        </xdr:cNvPr>
        <xdr:cNvSpPr txBox="1"/>
      </xdr:nvSpPr>
      <xdr:spPr>
        <a:xfrm>
          <a:off x="17001567" y="1800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78503</xdr:rowOff>
    </xdr:from>
    <xdr:ext cx="469744" cy="259045"/>
    <xdr:sp macro="" textlink="">
      <xdr:nvSpPr>
        <xdr:cNvPr id="556" name="n_4mainValue【庁舎】&#10;一人当たり面積">
          <a:extLst>
            <a:ext uri="{FF2B5EF4-FFF2-40B4-BE49-F238E27FC236}">
              <a16:creationId xmlns:a16="http://schemas.microsoft.com/office/drawing/2014/main" id="{00000000-0008-0000-0200-00002C020000}"/>
            </a:ext>
          </a:extLst>
        </xdr:cNvPr>
        <xdr:cNvSpPr txBox="1"/>
      </xdr:nvSpPr>
      <xdr:spPr>
        <a:xfrm>
          <a:off x="16226867" y="1801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類似団体平均と比較して特に有形固定資産減価償却率が高くなっている施設は、役場庁舎（</a:t>
          </a:r>
          <a:r>
            <a:rPr kumimoji="1" lang="en-US" altLang="ja-JP" sz="1300">
              <a:latin typeface="ＭＳ Ｐゴシック" panose="020B0600070205080204" pitchFamily="50" charset="-128"/>
              <a:ea typeface="ＭＳ Ｐゴシック" panose="020B0600070205080204" pitchFamily="50" charset="-128"/>
            </a:rPr>
            <a:t>92.3</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老朽化が著しく進んでいることに加えて、耐震面でも課題を抱えていることから、公共施設等総合管理計画及び個別施設計画、</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中長期財政見通しなどを踏まえながら、更新時期について検討を行っていく。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4907673</v>
      </c>
      <c r="BO4" s="462"/>
      <c r="BP4" s="462"/>
      <c r="BQ4" s="462"/>
      <c r="BR4" s="462"/>
      <c r="BS4" s="462"/>
      <c r="BT4" s="462"/>
      <c r="BU4" s="463"/>
      <c r="BV4" s="461">
        <v>4524944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5.5</v>
      </c>
      <c r="CU4" s="602"/>
      <c r="CV4" s="602"/>
      <c r="CW4" s="602"/>
      <c r="CX4" s="602"/>
      <c r="CY4" s="602"/>
      <c r="CZ4" s="602"/>
      <c r="DA4" s="603"/>
      <c r="DB4" s="601">
        <v>6.6</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4758231</v>
      </c>
      <c r="BO5" s="433"/>
      <c r="BP5" s="433"/>
      <c r="BQ5" s="433"/>
      <c r="BR5" s="433"/>
      <c r="BS5" s="433"/>
      <c r="BT5" s="433"/>
      <c r="BU5" s="434"/>
      <c r="BV5" s="432">
        <v>4335614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91.4</v>
      </c>
      <c r="CU5" s="430"/>
      <c r="CV5" s="430"/>
      <c r="CW5" s="430"/>
      <c r="CX5" s="430"/>
      <c r="CY5" s="430"/>
      <c r="CZ5" s="430"/>
      <c r="DA5" s="431"/>
      <c r="DB5" s="429">
        <v>90</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149442</v>
      </c>
      <c r="BO6" s="433"/>
      <c r="BP6" s="433"/>
      <c r="BQ6" s="433"/>
      <c r="BR6" s="433"/>
      <c r="BS6" s="433"/>
      <c r="BT6" s="433"/>
      <c r="BU6" s="434"/>
      <c r="BV6" s="432">
        <v>189330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91.8</v>
      </c>
      <c r="CU6" s="576"/>
      <c r="CV6" s="576"/>
      <c r="CW6" s="576"/>
      <c r="CX6" s="576"/>
      <c r="CY6" s="576"/>
      <c r="CZ6" s="576"/>
      <c r="DA6" s="577"/>
      <c r="DB6" s="575">
        <v>90.7</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18381</v>
      </c>
      <c r="BO7" s="433"/>
      <c r="BP7" s="433"/>
      <c r="BQ7" s="433"/>
      <c r="BR7" s="433"/>
      <c r="BS7" s="433"/>
      <c r="BT7" s="433"/>
      <c r="BU7" s="434"/>
      <c r="BV7" s="432">
        <v>33217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2367139</v>
      </c>
      <c r="CU7" s="433"/>
      <c r="CV7" s="433"/>
      <c r="CW7" s="433"/>
      <c r="CX7" s="433"/>
      <c r="CY7" s="433"/>
      <c r="CZ7" s="433"/>
      <c r="DA7" s="434"/>
      <c r="DB7" s="432">
        <v>2355011</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131061</v>
      </c>
      <c r="BO8" s="433"/>
      <c r="BP8" s="433"/>
      <c r="BQ8" s="433"/>
      <c r="BR8" s="433"/>
      <c r="BS8" s="433"/>
      <c r="BT8" s="433"/>
      <c r="BU8" s="434"/>
      <c r="BV8" s="432">
        <v>156113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0.15</v>
      </c>
      <c r="CU8" s="536"/>
      <c r="CV8" s="536"/>
      <c r="CW8" s="536"/>
      <c r="CX8" s="536"/>
      <c r="CY8" s="536"/>
      <c r="CZ8" s="536"/>
      <c r="DA8" s="537"/>
      <c r="DB8" s="535">
        <v>0.15</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3059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-25052</v>
      </c>
      <c r="BO9" s="433"/>
      <c r="BP9" s="433"/>
      <c r="BQ9" s="433"/>
      <c r="BR9" s="433"/>
      <c r="BS9" s="433"/>
      <c r="BT9" s="433"/>
      <c r="BU9" s="434"/>
      <c r="BV9" s="432">
        <v>309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12.5</v>
      </c>
      <c r="CU9" s="430"/>
      <c r="CV9" s="430"/>
      <c r="CW9" s="430"/>
      <c r="CX9" s="430"/>
      <c r="CY9" s="430"/>
      <c r="CZ9" s="430"/>
      <c r="DA9" s="431"/>
      <c r="DB9" s="429">
        <v>15.9</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3466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78097</v>
      </c>
      <c r="BO10" s="433"/>
      <c r="BP10" s="433"/>
      <c r="BQ10" s="433"/>
      <c r="BR10" s="433"/>
      <c r="BS10" s="433"/>
      <c r="BT10" s="433"/>
      <c r="BU10" s="434"/>
      <c r="BV10" s="432">
        <v>766324</v>
      </c>
      <c r="BW10" s="433"/>
      <c r="BX10" s="433"/>
      <c r="BY10" s="433"/>
      <c r="BZ10" s="433"/>
      <c r="CA10" s="433"/>
      <c r="CB10" s="433"/>
      <c r="CC10" s="434"/>
      <c r="CD10" s="181" t="s">
        <v>116</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2977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1273827</v>
      </c>
      <c r="BO12" s="433"/>
      <c r="BP12" s="433"/>
      <c r="BQ12" s="433"/>
      <c r="BR12" s="433"/>
      <c r="BS12" s="433"/>
      <c r="BT12" s="433"/>
      <c r="BU12" s="434"/>
      <c r="BV12" s="432">
        <v>60843</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90"/>
      <c r="M13" s="516" t="s">
        <v>130</v>
      </c>
      <c r="N13" s="517"/>
      <c r="O13" s="517"/>
      <c r="P13" s="517"/>
      <c r="Q13" s="518"/>
      <c r="R13" s="519">
        <v>2945</v>
      </c>
      <c r="S13" s="520"/>
      <c r="T13" s="520"/>
      <c r="U13" s="520"/>
      <c r="V13" s="521"/>
      <c r="W13" s="522" t="s">
        <v>131</v>
      </c>
      <c r="X13" s="418"/>
      <c r="Y13" s="418"/>
      <c r="Z13" s="418"/>
      <c r="AA13" s="418"/>
      <c r="AB13" s="419"/>
      <c r="AC13" s="385">
        <v>355</v>
      </c>
      <c r="AD13" s="386"/>
      <c r="AE13" s="386"/>
      <c r="AF13" s="386"/>
      <c r="AG13" s="387"/>
      <c r="AH13" s="385">
        <v>424</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-1220782</v>
      </c>
      <c r="BO13" s="433"/>
      <c r="BP13" s="433"/>
      <c r="BQ13" s="433"/>
      <c r="BR13" s="433"/>
      <c r="BS13" s="433"/>
      <c r="BT13" s="433"/>
      <c r="BU13" s="434"/>
      <c r="BV13" s="432">
        <v>705790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9.4</v>
      </c>
      <c r="CU13" s="430"/>
      <c r="CV13" s="430"/>
      <c r="CW13" s="430"/>
      <c r="CX13" s="430"/>
      <c r="CY13" s="430"/>
      <c r="CZ13" s="430"/>
      <c r="DA13" s="431"/>
      <c r="DB13" s="429">
        <v>8.6</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3061</v>
      </c>
      <c r="S14" s="520"/>
      <c r="T14" s="520"/>
      <c r="U14" s="520"/>
      <c r="V14" s="521"/>
      <c r="W14" s="523"/>
      <c r="X14" s="421"/>
      <c r="Y14" s="421"/>
      <c r="Z14" s="421"/>
      <c r="AA14" s="421"/>
      <c r="AB14" s="422"/>
      <c r="AC14" s="512">
        <v>23.6</v>
      </c>
      <c r="AD14" s="513"/>
      <c r="AE14" s="513"/>
      <c r="AF14" s="513"/>
      <c r="AG14" s="514"/>
      <c r="AH14" s="512">
        <v>24.4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90"/>
      <c r="M15" s="516" t="s">
        <v>130</v>
      </c>
      <c r="N15" s="517"/>
      <c r="O15" s="517"/>
      <c r="P15" s="517"/>
      <c r="Q15" s="518"/>
      <c r="R15" s="519">
        <v>3026</v>
      </c>
      <c r="S15" s="520"/>
      <c r="T15" s="520"/>
      <c r="U15" s="520"/>
      <c r="V15" s="521"/>
      <c r="W15" s="522" t="s">
        <v>137</v>
      </c>
      <c r="X15" s="418"/>
      <c r="Y15" s="418"/>
      <c r="Z15" s="418"/>
      <c r="AA15" s="418"/>
      <c r="AB15" s="419"/>
      <c r="AC15" s="385">
        <v>403</v>
      </c>
      <c r="AD15" s="386"/>
      <c r="AE15" s="386"/>
      <c r="AF15" s="386"/>
      <c r="AG15" s="387"/>
      <c r="AH15" s="385">
        <v>465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338988</v>
      </c>
      <c r="BO15" s="462"/>
      <c r="BP15" s="462"/>
      <c r="BQ15" s="462"/>
      <c r="BR15" s="462"/>
      <c r="BS15" s="462"/>
      <c r="BT15" s="462"/>
      <c r="BU15" s="463"/>
      <c r="BV15" s="461">
        <v>337500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26.8</v>
      </c>
      <c r="AD16" s="513"/>
      <c r="AE16" s="513"/>
      <c r="AF16" s="513"/>
      <c r="AG16" s="514"/>
      <c r="AH16" s="512">
        <v>26.8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2290331</v>
      </c>
      <c r="BO16" s="433"/>
      <c r="BP16" s="433"/>
      <c r="BQ16" s="433"/>
      <c r="BR16" s="433"/>
      <c r="BS16" s="433"/>
      <c r="BT16" s="433"/>
      <c r="BU16" s="434"/>
      <c r="BV16" s="432">
        <v>2266713</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94"/>
      <c r="M17" s="525" t="s">
        <v>143</v>
      </c>
      <c r="N17" s="526"/>
      <c r="O17" s="526"/>
      <c r="P17" s="526"/>
      <c r="Q17" s="527"/>
      <c r="R17" s="509" t="s">
        <v>141</v>
      </c>
      <c r="S17" s="510"/>
      <c r="T17" s="510"/>
      <c r="U17" s="510"/>
      <c r="V17" s="511"/>
      <c r="W17" s="522" t="s">
        <v>144</v>
      </c>
      <c r="X17" s="418"/>
      <c r="Y17" s="418"/>
      <c r="Z17" s="418"/>
      <c r="AA17" s="418"/>
      <c r="AB17" s="419"/>
      <c r="AC17" s="385">
        <v>748</v>
      </c>
      <c r="AD17" s="386"/>
      <c r="AE17" s="386"/>
      <c r="AF17" s="386"/>
      <c r="AG17" s="387"/>
      <c r="AH17" s="385">
        <v>848</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407248</v>
      </c>
      <c r="BO17" s="433"/>
      <c r="BP17" s="433"/>
      <c r="BQ17" s="433"/>
      <c r="BR17" s="433"/>
      <c r="BS17" s="433"/>
      <c r="BT17" s="433"/>
      <c r="BU17" s="434"/>
      <c r="BV17" s="432">
        <v>406778</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146</v>
      </c>
      <c r="C18" s="483"/>
      <c r="D18" s="483"/>
      <c r="E18" s="484"/>
      <c r="F18" s="484"/>
      <c r="G18" s="484"/>
      <c r="H18" s="484"/>
      <c r="I18" s="484"/>
      <c r="J18" s="484"/>
      <c r="K18" s="484"/>
      <c r="L18" s="485">
        <v>156.19</v>
      </c>
      <c r="M18" s="485"/>
      <c r="N18" s="485"/>
      <c r="O18" s="485"/>
      <c r="P18" s="485"/>
      <c r="Q18" s="485"/>
      <c r="R18" s="486"/>
      <c r="S18" s="486"/>
      <c r="T18" s="486"/>
      <c r="U18" s="486"/>
      <c r="V18" s="487"/>
      <c r="W18" s="503"/>
      <c r="X18" s="504"/>
      <c r="Y18" s="504"/>
      <c r="Z18" s="504"/>
      <c r="AA18" s="504"/>
      <c r="AB18" s="528"/>
      <c r="AC18" s="402">
        <v>49.7</v>
      </c>
      <c r="AD18" s="403"/>
      <c r="AE18" s="403"/>
      <c r="AF18" s="403"/>
      <c r="AG18" s="488"/>
      <c r="AH18" s="402">
        <v>48.8</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2163571</v>
      </c>
      <c r="BO18" s="433"/>
      <c r="BP18" s="433"/>
      <c r="BQ18" s="433"/>
      <c r="BR18" s="433"/>
      <c r="BS18" s="433"/>
      <c r="BT18" s="433"/>
      <c r="BU18" s="434"/>
      <c r="BV18" s="432">
        <v>2122009</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148</v>
      </c>
      <c r="C19" s="483"/>
      <c r="D19" s="483"/>
      <c r="E19" s="484"/>
      <c r="F19" s="484"/>
      <c r="G19" s="484"/>
      <c r="H19" s="484"/>
      <c r="I19" s="484"/>
      <c r="J19" s="484"/>
      <c r="K19" s="484"/>
      <c r="L19" s="492">
        <v>20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4064598</v>
      </c>
      <c r="BO19" s="433"/>
      <c r="BP19" s="433"/>
      <c r="BQ19" s="433"/>
      <c r="BR19" s="433"/>
      <c r="BS19" s="433"/>
      <c r="BT19" s="433"/>
      <c r="BU19" s="434"/>
      <c r="BV19" s="432">
        <v>2917962</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150</v>
      </c>
      <c r="C20" s="483"/>
      <c r="D20" s="483"/>
      <c r="E20" s="484"/>
      <c r="F20" s="484"/>
      <c r="G20" s="484"/>
      <c r="H20" s="484"/>
      <c r="I20" s="484"/>
      <c r="J20" s="484"/>
      <c r="K20" s="484"/>
      <c r="L20" s="492">
        <v>1233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5028173</v>
      </c>
      <c r="BO22" s="462"/>
      <c r="BP22" s="462"/>
      <c r="BQ22" s="462"/>
      <c r="BR22" s="462"/>
      <c r="BS22" s="462"/>
      <c r="BT22" s="462"/>
      <c r="BU22" s="463"/>
      <c r="BV22" s="461">
        <v>5268957</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4272805</v>
      </c>
      <c r="BO23" s="433"/>
      <c r="BP23" s="433"/>
      <c r="BQ23" s="433"/>
      <c r="BR23" s="433"/>
      <c r="BS23" s="433"/>
      <c r="BT23" s="433"/>
      <c r="BU23" s="434"/>
      <c r="BV23" s="432">
        <v>4419491</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160</v>
      </c>
      <c r="F24" s="389"/>
      <c r="G24" s="389"/>
      <c r="H24" s="389"/>
      <c r="I24" s="389"/>
      <c r="J24" s="389"/>
      <c r="K24" s="390"/>
      <c r="L24" s="385">
        <v>1</v>
      </c>
      <c r="M24" s="386"/>
      <c r="N24" s="386"/>
      <c r="O24" s="386"/>
      <c r="P24" s="387"/>
      <c r="Q24" s="385">
        <v>6550</v>
      </c>
      <c r="R24" s="386"/>
      <c r="S24" s="386"/>
      <c r="T24" s="386"/>
      <c r="U24" s="386"/>
      <c r="V24" s="387"/>
      <c r="W24" s="475"/>
      <c r="X24" s="412"/>
      <c r="Y24" s="413"/>
      <c r="Z24" s="388" t="s">
        <v>161</v>
      </c>
      <c r="AA24" s="389"/>
      <c r="AB24" s="389"/>
      <c r="AC24" s="389"/>
      <c r="AD24" s="389"/>
      <c r="AE24" s="389"/>
      <c r="AF24" s="389"/>
      <c r="AG24" s="390"/>
      <c r="AH24" s="385">
        <v>57</v>
      </c>
      <c r="AI24" s="386"/>
      <c r="AJ24" s="386"/>
      <c r="AK24" s="386"/>
      <c r="AL24" s="387"/>
      <c r="AM24" s="385">
        <v>167865</v>
      </c>
      <c r="AN24" s="386"/>
      <c r="AO24" s="386"/>
      <c r="AP24" s="386"/>
      <c r="AQ24" s="386"/>
      <c r="AR24" s="387"/>
      <c r="AS24" s="385">
        <v>2945</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4047345</v>
      </c>
      <c r="BO24" s="433"/>
      <c r="BP24" s="433"/>
      <c r="BQ24" s="433"/>
      <c r="BR24" s="433"/>
      <c r="BS24" s="433"/>
      <c r="BT24" s="433"/>
      <c r="BU24" s="434"/>
      <c r="BV24" s="432">
        <v>4168957</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163</v>
      </c>
      <c r="F25" s="389"/>
      <c r="G25" s="389"/>
      <c r="H25" s="389"/>
      <c r="I25" s="389"/>
      <c r="J25" s="389"/>
      <c r="K25" s="390"/>
      <c r="L25" s="385">
        <v>1</v>
      </c>
      <c r="M25" s="386"/>
      <c r="N25" s="386"/>
      <c r="O25" s="386"/>
      <c r="P25" s="387"/>
      <c r="Q25" s="385">
        <v>5380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38508</v>
      </c>
      <c r="BO25" s="462"/>
      <c r="BP25" s="462"/>
      <c r="BQ25" s="462"/>
      <c r="BR25" s="462"/>
      <c r="BS25" s="462"/>
      <c r="BT25" s="462"/>
      <c r="BU25" s="463"/>
      <c r="BV25" s="461">
        <v>97350</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166</v>
      </c>
      <c r="F26" s="389"/>
      <c r="G26" s="389"/>
      <c r="H26" s="389"/>
      <c r="I26" s="389"/>
      <c r="J26" s="389"/>
      <c r="K26" s="390"/>
      <c r="L26" s="385">
        <v>1</v>
      </c>
      <c r="M26" s="386"/>
      <c r="N26" s="386"/>
      <c r="O26" s="386"/>
      <c r="P26" s="387"/>
      <c r="Q26" s="385">
        <v>5060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169</v>
      </c>
      <c r="F27" s="389"/>
      <c r="G27" s="389"/>
      <c r="H27" s="389"/>
      <c r="I27" s="389"/>
      <c r="J27" s="389"/>
      <c r="K27" s="390"/>
      <c r="L27" s="385">
        <v>1</v>
      </c>
      <c r="M27" s="386"/>
      <c r="N27" s="386"/>
      <c r="O27" s="386"/>
      <c r="P27" s="387"/>
      <c r="Q27" s="385">
        <v>2350</v>
      </c>
      <c r="R27" s="386"/>
      <c r="S27" s="386"/>
      <c r="T27" s="386"/>
      <c r="U27" s="386"/>
      <c r="V27" s="387"/>
      <c r="W27" s="475"/>
      <c r="X27" s="412"/>
      <c r="Y27" s="413"/>
      <c r="Z27" s="388" t="s">
        <v>170</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102388</v>
      </c>
      <c r="BO27" s="467"/>
      <c r="BP27" s="467"/>
      <c r="BQ27" s="467"/>
      <c r="BR27" s="467"/>
      <c r="BS27" s="467"/>
      <c r="BT27" s="467"/>
      <c r="BU27" s="468"/>
      <c r="BV27" s="466">
        <v>102387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172</v>
      </c>
      <c r="F28" s="389"/>
      <c r="G28" s="389"/>
      <c r="H28" s="389"/>
      <c r="I28" s="389"/>
      <c r="J28" s="389"/>
      <c r="K28" s="390"/>
      <c r="L28" s="385">
        <v>1</v>
      </c>
      <c r="M28" s="386"/>
      <c r="N28" s="386"/>
      <c r="O28" s="386"/>
      <c r="P28" s="387"/>
      <c r="Q28" s="385">
        <v>1890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1875248</v>
      </c>
      <c r="BO28" s="462"/>
      <c r="BP28" s="462"/>
      <c r="BQ28" s="462"/>
      <c r="BR28" s="462"/>
      <c r="BS28" s="462"/>
      <c r="BT28" s="462"/>
      <c r="BU28" s="463"/>
      <c r="BV28" s="461">
        <v>3070978</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175</v>
      </c>
      <c r="F29" s="389"/>
      <c r="G29" s="389"/>
      <c r="H29" s="389"/>
      <c r="I29" s="389"/>
      <c r="J29" s="389"/>
      <c r="K29" s="390"/>
      <c r="L29" s="385">
        <v>8</v>
      </c>
      <c r="M29" s="386"/>
      <c r="N29" s="386"/>
      <c r="O29" s="386"/>
      <c r="P29" s="387"/>
      <c r="Q29" s="385">
        <v>1701</v>
      </c>
      <c r="R29" s="386"/>
      <c r="S29" s="386"/>
      <c r="T29" s="386"/>
      <c r="U29" s="386"/>
      <c r="V29" s="387"/>
      <c r="W29" s="476"/>
      <c r="X29" s="477"/>
      <c r="Y29" s="478"/>
      <c r="Z29" s="388" t="s">
        <v>176</v>
      </c>
      <c r="AA29" s="389"/>
      <c r="AB29" s="389"/>
      <c r="AC29" s="389"/>
      <c r="AD29" s="389"/>
      <c r="AE29" s="389"/>
      <c r="AF29" s="389"/>
      <c r="AG29" s="390"/>
      <c r="AH29" s="385">
        <v>57</v>
      </c>
      <c r="AI29" s="386"/>
      <c r="AJ29" s="386"/>
      <c r="AK29" s="386"/>
      <c r="AL29" s="387"/>
      <c r="AM29" s="385">
        <v>167865</v>
      </c>
      <c r="AN29" s="386"/>
      <c r="AO29" s="386"/>
      <c r="AP29" s="386"/>
      <c r="AQ29" s="386"/>
      <c r="AR29" s="387"/>
      <c r="AS29" s="385">
        <v>2945</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92217</v>
      </c>
      <c r="BO29" s="433"/>
      <c r="BP29" s="433"/>
      <c r="BQ29" s="433"/>
      <c r="BR29" s="433"/>
      <c r="BS29" s="433"/>
      <c r="BT29" s="433"/>
      <c r="BU29" s="434"/>
      <c r="BV29" s="432">
        <v>91722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90.5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2328319</v>
      </c>
      <c r="BO30" s="467"/>
      <c r="BP30" s="467"/>
      <c r="BQ30" s="467"/>
      <c r="BR30" s="467"/>
      <c r="BS30" s="467"/>
      <c r="BT30" s="467"/>
      <c r="BU30" s="468"/>
      <c r="BV30" s="466">
        <v>1810523</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15">
      <c r="A33" s="175"/>
      <c r="B33" s="202"/>
      <c r="C33" s="384" t="s">
        <v>185</v>
      </c>
      <c r="D33" s="384"/>
      <c r="E33" s="383" t="s">
        <v>186</v>
      </c>
      <c r="F33" s="383"/>
      <c r="G33" s="383"/>
      <c r="H33" s="383"/>
      <c r="I33" s="383"/>
      <c r="J33" s="383"/>
      <c r="K33" s="383"/>
      <c r="L33" s="383"/>
      <c r="M33" s="383"/>
      <c r="N33" s="383"/>
      <c r="O33" s="383"/>
      <c r="P33" s="383"/>
      <c r="Q33" s="383"/>
      <c r="R33" s="383"/>
      <c r="S33" s="383"/>
      <c r="T33" s="179"/>
      <c r="U33" s="384" t="s">
        <v>185</v>
      </c>
      <c r="V33" s="384"/>
      <c r="W33" s="383" t="s">
        <v>186</v>
      </c>
      <c r="X33" s="383"/>
      <c r="Y33" s="383"/>
      <c r="Z33" s="383"/>
      <c r="AA33" s="383"/>
      <c r="AB33" s="383"/>
      <c r="AC33" s="383"/>
      <c r="AD33" s="383"/>
      <c r="AE33" s="383"/>
      <c r="AF33" s="383"/>
      <c r="AG33" s="383"/>
      <c r="AH33" s="383"/>
      <c r="AI33" s="383"/>
      <c r="AJ33" s="383"/>
      <c r="AK33" s="383"/>
      <c r="AL33" s="179"/>
      <c r="AM33" s="384" t="s">
        <v>185</v>
      </c>
      <c r="AN33" s="384"/>
      <c r="AO33" s="383" t="s">
        <v>186</v>
      </c>
      <c r="AP33" s="383"/>
      <c r="AQ33" s="383"/>
      <c r="AR33" s="383"/>
      <c r="AS33" s="383"/>
      <c r="AT33" s="383"/>
      <c r="AU33" s="383"/>
      <c r="AV33" s="383"/>
      <c r="AW33" s="383"/>
      <c r="AX33" s="383"/>
      <c r="AY33" s="383"/>
      <c r="AZ33" s="383"/>
      <c r="BA33" s="383"/>
      <c r="BB33" s="383"/>
      <c r="BC33" s="383"/>
      <c r="BD33" s="185"/>
      <c r="BE33" s="383" t="s">
        <v>187</v>
      </c>
      <c r="BF33" s="383"/>
      <c r="BG33" s="383" t="s">
        <v>188</v>
      </c>
      <c r="BH33" s="383"/>
      <c r="BI33" s="383"/>
      <c r="BJ33" s="383"/>
      <c r="BK33" s="383"/>
      <c r="BL33" s="383"/>
      <c r="BM33" s="383"/>
      <c r="BN33" s="383"/>
      <c r="BO33" s="383"/>
      <c r="BP33" s="383"/>
      <c r="BQ33" s="383"/>
      <c r="BR33" s="383"/>
      <c r="BS33" s="383"/>
      <c r="BT33" s="383"/>
      <c r="BU33" s="383"/>
      <c r="BV33" s="185"/>
      <c r="BW33" s="384" t="s">
        <v>187</v>
      </c>
      <c r="BX33" s="384"/>
      <c r="BY33" s="383" t="s">
        <v>189</v>
      </c>
      <c r="BZ33" s="383"/>
      <c r="CA33" s="383"/>
      <c r="CB33" s="383"/>
      <c r="CC33" s="383"/>
      <c r="CD33" s="383"/>
      <c r="CE33" s="383"/>
      <c r="CF33" s="383"/>
      <c r="CG33" s="383"/>
      <c r="CH33" s="383"/>
      <c r="CI33" s="383"/>
      <c r="CJ33" s="383"/>
      <c r="CK33" s="383"/>
      <c r="CL33" s="383"/>
      <c r="CM33" s="383"/>
      <c r="CN33" s="179"/>
      <c r="CO33" s="384" t="s">
        <v>185</v>
      </c>
      <c r="CP33" s="384"/>
      <c r="CQ33" s="383" t="s">
        <v>190</v>
      </c>
      <c r="CR33" s="383"/>
      <c r="CS33" s="383"/>
      <c r="CT33" s="383"/>
      <c r="CU33" s="383"/>
      <c r="CV33" s="383"/>
      <c r="CW33" s="383"/>
      <c r="CX33" s="383"/>
      <c r="CY33" s="383"/>
      <c r="CZ33" s="383"/>
      <c r="DA33" s="383"/>
      <c r="DB33" s="383"/>
      <c r="DC33" s="383"/>
      <c r="DD33" s="383"/>
      <c r="DE33" s="383"/>
      <c r="DF33" s="179"/>
      <c r="DG33" s="382" t="s">
        <v>191</v>
      </c>
      <c r="DH33" s="382"/>
      <c r="DI33" s="180"/>
    </row>
    <row r="34" spans="1:113" ht="32.25" customHeight="1" x14ac:dyDescent="0.15">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国民健康保険特別会計（事業勘定）</v>
      </c>
      <c r="X34" s="381"/>
      <c r="Y34" s="381"/>
      <c r="Z34" s="381"/>
      <c r="AA34" s="381"/>
      <c r="AB34" s="381"/>
      <c r="AC34" s="381"/>
      <c r="AD34" s="381"/>
      <c r="AE34" s="381"/>
      <c r="AF34" s="381"/>
      <c r="AG34" s="381"/>
      <c r="AH34" s="381"/>
      <c r="AI34" s="381"/>
      <c r="AJ34" s="381"/>
      <c r="AK34" s="381"/>
      <c r="AL34" s="175"/>
      <c r="AM34" s="380" t="str">
        <f>IF(AO34="","",MAX(C34:D43,U34:V43)+1)</f>
        <v/>
      </c>
      <c r="AN34" s="380"/>
      <c r="AO34" s="381"/>
      <c r="AP34" s="381"/>
      <c r="AQ34" s="381"/>
      <c r="AR34" s="381"/>
      <c r="AS34" s="381"/>
      <c r="AT34" s="381"/>
      <c r="AU34" s="381"/>
      <c r="AV34" s="381"/>
      <c r="AW34" s="381"/>
      <c r="AX34" s="381"/>
      <c r="AY34" s="381"/>
      <c r="AZ34" s="381"/>
      <c r="BA34" s="381"/>
      <c r="BB34" s="381"/>
      <c r="BC34" s="381"/>
      <c r="BD34" s="175"/>
      <c r="BE34" s="380">
        <f>IF(BG34="","",MAX(C34:D43,U34:V43,AM34:AN43)+1)</f>
        <v>7</v>
      </c>
      <c r="BF34" s="380"/>
      <c r="BG34" s="381" t="str">
        <f>IF('各会計、関係団体の財政状況及び健全化判断比率'!B33="","",'各会計、関係団体の財政状況及び健全化判断比率'!B33)</f>
        <v>簡易水道特別会計</v>
      </c>
      <c r="BH34" s="381"/>
      <c r="BI34" s="381"/>
      <c r="BJ34" s="381"/>
      <c r="BK34" s="381"/>
      <c r="BL34" s="381"/>
      <c r="BM34" s="381"/>
      <c r="BN34" s="381"/>
      <c r="BO34" s="381"/>
      <c r="BP34" s="381"/>
      <c r="BQ34" s="381"/>
      <c r="BR34" s="381"/>
      <c r="BS34" s="381"/>
      <c r="BT34" s="381"/>
      <c r="BU34" s="381"/>
      <c r="BV34" s="175"/>
      <c r="BW34" s="380">
        <f>IF(BY34="","",MAX(C34:D43,U34:V43,AM34:AN43,BE34:BF43)+1)</f>
        <v>10</v>
      </c>
      <c r="BX34" s="380"/>
      <c r="BY34" s="381" t="str">
        <f>IF('各会計、関係団体の財政状況及び健全化判断比率'!B68="","",'各会計、関係団体の財政状況及び健全化判断比率'!B68)</f>
        <v>宮古地区広域行政組合（一般会計）</v>
      </c>
      <c r="BZ34" s="381"/>
      <c r="CA34" s="381"/>
      <c r="CB34" s="381"/>
      <c r="CC34" s="381"/>
      <c r="CD34" s="381"/>
      <c r="CE34" s="381"/>
      <c r="CF34" s="381"/>
      <c r="CG34" s="381"/>
      <c r="CH34" s="381"/>
      <c r="CI34" s="381"/>
      <c r="CJ34" s="381"/>
      <c r="CK34" s="381"/>
      <c r="CL34" s="381"/>
      <c r="CM34" s="381"/>
      <c r="CN34" s="175"/>
      <c r="CO34" s="380">
        <f>IF(CQ34="","",MAX(C34:D43,U34:V43,AM34:AN43,BE34:BF43,BW34:BX43)+1)</f>
        <v>15</v>
      </c>
      <c r="CP34" s="380"/>
      <c r="CQ34" s="381" t="str">
        <f>IF('各会計、関係団体の財政状況及び健全化判断比率'!BS7="","",'各会計、関係団体の財政状況及び健全化判断比率'!BS7)</f>
        <v>田野畑村産業開発公社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15">
      <c r="A35" s="175"/>
      <c r="B35" s="202"/>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国民健康保険特別会計（直営診療施設勘定）</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8</v>
      </c>
      <c r="BF35" s="380"/>
      <c r="BG35" s="381" t="str">
        <f>IF('各会計、関係団体の財政状況及び健全化判断比率'!B34="","",'各会計、関係団体の財政状況及び健全化判断比率'!B34)</f>
        <v>集落排水特別会計</v>
      </c>
      <c r="BH35" s="381"/>
      <c r="BI35" s="381"/>
      <c r="BJ35" s="381"/>
      <c r="BK35" s="381"/>
      <c r="BL35" s="381"/>
      <c r="BM35" s="381"/>
      <c r="BN35" s="381"/>
      <c r="BO35" s="381"/>
      <c r="BP35" s="381"/>
      <c r="BQ35" s="381"/>
      <c r="BR35" s="381"/>
      <c r="BS35" s="381"/>
      <c r="BT35" s="381"/>
      <c r="BU35" s="381"/>
      <c r="BV35" s="175"/>
      <c r="BW35" s="380">
        <f t="shared" ref="BW35:BW43" si="2">IF(BY35="","",BW34+1)</f>
        <v>11</v>
      </c>
      <c r="BX35" s="380"/>
      <c r="BY35" s="381" t="str">
        <f>IF('各会計、関係団体の財政状況及び健全化判断比率'!B69="","",'各会計、関係団体の財政状況及び健全化判断比率'!B69)</f>
        <v>岩手県市町村総合事務組合（一般会計）</v>
      </c>
      <c r="BZ35" s="381"/>
      <c r="CA35" s="381"/>
      <c r="CB35" s="381"/>
      <c r="CC35" s="381"/>
      <c r="CD35" s="381"/>
      <c r="CE35" s="381"/>
      <c r="CF35" s="381"/>
      <c r="CG35" s="381"/>
      <c r="CH35" s="381"/>
      <c r="CI35" s="381"/>
      <c r="CJ35" s="381"/>
      <c r="CK35" s="381"/>
      <c r="CL35" s="381"/>
      <c r="CM35" s="381"/>
      <c r="CN35" s="175"/>
      <c r="CO35" s="380">
        <f t="shared" ref="CO35:CO43" si="3">IF(CQ35="","",CO34+1)</f>
        <v>16</v>
      </c>
      <c r="CP35" s="380"/>
      <c r="CQ35" s="381" t="str">
        <f>IF('各会計、関係団体の財政状況及び健全化判断比率'!BS8="","",'各会計、関係団体の財政状況及び健全化判断比率'!BS8)</f>
        <v>陸中たのはた</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80"/>
    </row>
    <row r="36" spans="1:113" ht="32.25" customHeight="1" x14ac:dyDescent="0.15">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介護保険特別会計（保険事業勘定）</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f t="shared" si="1"/>
        <v>9</v>
      </c>
      <c r="BF36" s="380"/>
      <c r="BG36" s="381" t="str">
        <f>IF('各会計、関係団体の財政状況及び健全化判断比率'!B35="","",'各会計、関係団体の財政状況及び健全化判断比率'!B35)</f>
        <v>下水道特別会計</v>
      </c>
      <c r="BH36" s="381"/>
      <c r="BI36" s="381"/>
      <c r="BJ36" s="381"/>
      <c r="BK36" s="381"/>
      <c r="BL36" s="381"/>
      <c r="BM36" s="381"/>
      <c r="BN36" s="381"/>
      <c r="BO36" s="381"/>
      <c r="BP36" s="381"/>
      <c r="BQ36" s="381"/>
      <c r="BR36" s="381"/>
      <c r="BS36" s="381"/>
      <c r="BT36" s="381"/>
      <c r="BU36" s="381"/>
      <c r="BV36" s="175"/>
      <c r="BW36" s="380">
        <f t="shared" si="2"/>
        <v>12</v>
      </c>
      <c r="BX36" s="380"/>
      <c r="BY36" s="381" t="str">
        <f>IF('各会計、関係団体の財政状況及び健全化判断比率'!B70="","",'各会計、関係団体の財政状況及び健全化判断比率'!B70)</f>
        <v>岩手県市町村総合事務組合（交通災害共済事業特別会計）</v>
      </c>
      <c r="BZ36" s="381"/>
      <c r="CA36" s="381"/>
      <c r="CB36" s="381"/>
      <c r="CC36" s="381"/>
      <c r="CD36" s="381"/>
      <c r="CE36" s="381"/>
      <c r="CF36" s="381"/>
      <c r="CG36" s="381"/>
      <c r="CH36" s="381"/>
      <c r="CI36" s="381"/>
      <c r="CJ36" s="381"/>
      <c r="CK36" s="381"/>
      <c r="CL36" s="381"/>
      <c r="CM36" s="381"/>
      <c r="CN36" s="175"/>
      <c r="CO36" s="380">
        <f t="shared" si="3"/>
        <v>17</v>
      </c>
      <c r="CP36" s="380"/>
      <c r="CQ36" s="381" t="str">
        <f>IF('各会計、関係団体の財政状況及び健全化判断比率'!BS9="","",'各会計、関係団体の財政状況及び健全化判断比率'!BS9)</f>
        <v>サンマッシュ田野畑</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80"/>
    </row>
    <row r="37" spans="1:113" ht="32.25" customHeight="1" x14ac:dyDescent="0.15">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13</v>
      </c>
      <c r="BX37" s="380"/>
      <c r="BY37" s="381" t="str">
        <f>IF('各会計、関係団体の財政状況及び健全化判断比率'!B71="","",'各会計、関係団体の財政状況及び健全化判断比率'!B71)</f>
        <v>岩手県後期高齢者医療広域連合（一般会計）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15">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f t="shared" si="4"/>
        <v>6</v>
      </c>
      <c r="V38" s="380"/>
      <c r="W38" s="381" t="str">
        <f>IF('各会計、関係団体の財政状況及び健全化判断比率'!B32="","",'各会計、関係団体の財政状況及び健全化判断比率'!B32)</f>
        <v>介護保険特別会計（介護サービス事業勘定）</v>
      </c>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14</v>
      </c>
      <c r="BX38" s="380"/>
      <c r="BY38" s="381" t="str">
        <f>IF('各会計、関係団体の財政状況及び健全化判断比率'!B72="","",'各会計、関係団体の財政状況及び健全化判断比率'!B72)</f>
        <v>岩手県後期高齢者医療広域連合（後期高齢者医療特別会計）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15">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15">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15">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15">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15">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7u+/J0U73/hKi3t8rS+T3Xc06OmgGOJxaIbLc3yeEvSL1RkfgUoQRpNV3rOnZ+MmW/NvItwxremdodUoIbs4Uw==" saltValue="H9XYIpdFfj+Pmn/pa1+/W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201</v>
      </c>
      <c r="DI1" s="731"/>
      <c r="DJ1" s="731"/>
      <c r="DK1" s="731"/>
      <c r="DL1" s="731"/>
      <c r="DM1" s="731"/>
      <c r="DN1" s="732"/>
      <c r="DO1" s="208"/>
      <c r="DP1" s="730" t="s">
        <v>202</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203</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214</v>
      </c>
      <c r="C5" s="693"/>
      <c r="D5" s="693"/>
      <c r="E5" s="693"/>
      <c r="F5" s="693"/>
      <c r="G5" s="693"/>
      <c r="H5" s="693"/>
      <c r="I5" s="693"/>
      <c r="J5" s="693"/>
      <c r="K5" s="693"/>
      <c r="L5" s="693"/>
      <c r="M5" s="693"/>
      <c r="N5" s="693"/>
      <c r="O5" s="693"/>
      <c r="P5" s="693"/>
      <c r="Q5" s="694"/>
      <c r="R5" s="689">
        <v>251975</v>
      </c>
      <c r="S5" s="690"/>
      <c r="T5" s="690"/>
      <c r="U5" s="690"/>
      <c r="V5" s="690"/>
      <c r="W5" s="690"/>
      <c r="X5" s="690"/>
      <c r="Y5" s="715"/>
      <c r="Z5" s="728">
        <v>5.0999999999999996</v>
      </c>
      <c r="AA5" s="728"/>
      <c r="AB5" s="728"/>
      <c r="AC5" s="728"/>
      <c r="AD5" s="729">
        <v>251975</v>
      </c>
      <c r="AE5" s="729"/>
      <c r="AF5" s="729"/>
      <c r="AG5" s="729"/>
      <c r="AH5" s="729"/>
      <c r="AI5" s="729"/>
      <c r="AJ5" s="729"/>
      <c r="AK5" s="729"/>
      <c r="AL5" s="716">
        <v>10.7</v>
      </c>
      <c r="AM5" s="698"/>
      <c r="AN5" s="698"/>
      <c r="AO5" s="717"/>
      <c r="AP5" s="692" t="s">
        <v>215</v>
      </c>
      <c r="AQ5" s="693"/>
      <c r="AR5" s="693"/>
      <c r="AS5" s="693"/>
      <c r="AT5" s="693"/>
      <c r="AU5" s="693"/>
      <c r="AV5" s="693"/>
      <c r="AW5" s="693"/>
      <c r="AX5" s="693"/>
      <c r="AY5" s="693"/>
      <c r="AZ5" s="693"/>
      <c r="BA5" s="693"/>
      <c r="BB5" s="693"/>
      <c r="BC5" s="693"/>
      <c r="BD5" s="693"/>
      <c r="BE5" s="693"/>
      <c r="BF5" s="694"/>
      <c r="BG5" s="634">
        <v>251975</v>
      </c>
      <c r="BH5" s="635"/>
      <c r="BI5" s="635"/>
      <c r="BJ5" s="635"/>
      <c r="BK5" s="635"/>
      <c r="BL5" s="635"/>
      <c r="BM5" s="635"/>
      <c r="BN5" s="636"/>
      <c r="BO5" s="672">
        <v>100</v>
      </c>
      <c r="BP5" s="672"/>
      <c r="BQ5" s="672"/>
      <c r="BR5" s="672"/>
      <c r="BS5" s="673" t="s">
        <v>122</v>
      </c>
      <c r="BT5" s="673"/>
      <c r="BU5" s="673"/>
      <c r="BV5" s="673"/>
      <c r="BW5" s="673"/>
      <c r="BX5" s="673"/>
      <c r="BY5" s="673"/>
      <c r="BZ5" s="673"/>
      <c r="CA5" s="673"/>
      <c r="CB5" s="711"/>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15">
      <c r="B6" s="631" t="s">
        <v>219</v>
      </c>
      <c r="C6" s="632"/>
      <c r="D6" s="632"/>
      <c r="E6" s="632"/>
      <c r="F6" s="632"/>
      <c r="G6" s="632"/>
      <c r="H6" s="632"/>
      <c r="I6" s="632"/>
      <c r="J6" s="632"/>
      <c r="K6" s="632"/>
      <c r="L6" s="632"/>
      <c r="M6" s="632"/>
      <c r="N6" s="632"/>
      <c r="O6" s="632"/>
      <c r="P6" s="632"/>
      <c r="Q6" s="633"/>
      <c r="R6" s="634">
        <v>65603</v>
      </c>
      <c r="S6" s="635"/>
      <c r="T6" s="635"/>
      <c r="U6" s="635"/>
      <c r="V6" s="635"/>
      <c r="W6" s="635"/>
      <c r="X6" s="635"/>
      <c r="Y6" s="636"/>
      <c r="Z6" s="672">
        <v>1.3</v>
      </c>
      <c r="AA6" s="672"/>
      <c r="AB6" s="672"/>
      <c r="AC6" s="672"/>
      <c r="AD6" s="673">
        <v>65603</v>
      </c>
      <c r="AE6" s="673"/>
      <c r="AF6" s="673"/>
      <c r="AG6" s="673"/>
      <c r="AH6" s="673"/>
      <c r="AI6" s="673"/>
      <c r="AJ6" s="673"/>
      <c r="AK6" s="673"/>
      <c r="AL6" s="637">
        <v>2.8</v>
      </c>
      <c r="AM6" s="638"/>
      <c r="AN6" s="638"/>
      <c r="AO6" s="674"/>
      <c r="AP6" s="631" t="s">
        <v>220</v>
      </c>
      <c r="AQ6" s="632"/>
      <c r="AR6" s="632"/>
      <c r="AS6" s="632"/>
      <c r="AT6" s="632"/>
      <c r="AU6" s="632"/>
      <c r="AV6" s="632"/>
      <c r="AW6" s="632"/>
      <c r="AX6" s="632"/>
      <c r="AY6" s="632"/>
      <c r="AZ6" s="632"/>
      <c r="BA6" s="632"/>
      <c r="BB6" s="632"/>
      <c r="BC6" s="632"/>
      <c r="BD6" s="632"/>
      <c r="BE6" s="632"/>
      <c r="BF6" s="633"/>
      <c r="BG6" s="634">
        <v>251975</v>
      </c>
      <c r="BH6" s="635"/>
      <c r="BI6" s="635"/>
      <c r="BJ6" s="635"/>
      <c r="BK6" s="635"/>
      <c r="BL6" s="635"/>
      <c r="BM6" s="635"/>
      <c r="BN6" s="636"/>
      <c r="BO6" s="672">
        <v>100</v>
      </c>
      <c r="BP6" s="672"/>
      <c r="BQ6" s="672"/>
      <c r="BR6" s="672"/>
      <c r="BS6" s="673" t="s">
        <v>122</v>
      </c>
      <c r="BT6" s="673"/>
      <c r="BU6" s="673"/>
      <c r="BV6" s="673"/>
      <c r="BW6" s="673"/>
      <c r="BX6" s="673"/>
      <c r="BY6" s="673"/>
      <c r="BZ6" s="673"/>
      <c r="CA6" s="673"/>
      <c r="CB6" s="711"/>
      <c r="CD6" s="692" t="s">
        <v>221</v>
      </c>
      <c r="CE6" s="693"/>
      <c r="CF6" s="693"/>
      <c r="CG6" s="693"/>
      <c r="CH6" s="693"/>
      <c r="CI6" s="693"/>
      <c r="CJ6" s="693"/>
      <c r="CK6" s="693"/>
      <c r="CL6" s="693"/>
      <c r="CM6" s="693"/>
      <c r="CN6" s="693"/>
      <c r="CO6" s="693"/>
      <c r="CP6" s="693"/>
      <c r="CQ6" s="694"/>
      <c r="CR6" s="634">
        <v>47806</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47806</v>
      </c>
      <c r="DR6" s="635"/>
      <c r="DS6" s="635"/>
      <c r="DT6" s="635"/>
      <c r="DU6" s="635"/>
      <c r="DV6" s="635"/>
      <c r="DW6" s="635"/>
      <c r="DX6" s="635"/>
      <c r="DY6" s="635"/>
      <c r="DZ6" s="635"/>
      <c r="EA6" s="635"/>
      <c r="EB6" s="635"/>
      <c r="EC6" s="671"/>
    </row>
    <row r="7" spans="2:143" ht="11.25" customHeight="1" x14ac:dyDescent="0.15">
      <c r="B7" s="631" t="s">
        <v>222</v>
      </c>
      <c r="C7" s="632"/>
      <c r="D7" s="632"/>
      <c r="E7" s="632"/>
      <c r="F7" s="632"/>
      <c r="G7" s="632"/>
      <c r="H7" s="632"/>
      <c r="I7" s="632"/>
      <c r="J7" s="632"/>
      <c r="K7" s="632"/>
      <c r="L7" s="632"/>
      <c r="M7" s="632"/>
      <c r="N7" s="632"/>
      <c r="O7" s="632"/>
      <c r="P7" s="632"/>
      <c r="Q7" s="633"/>
      <c r="R7" s="634">
        <v>63</v>
      </c>
      <c r="S7" s="635"/>
      <c r="T7" s="635"/>
      <c r="U7" s="635"/>
      <c r="V7" s="635"/>
      <c r="W7" s="635"/>
      <c r="X7" s="635"/>
      <c r="Y7" s="636"/>
      <c r="Z7" s="672">
        <v>0</v>
      </c>
      <c r="AA7" s="672"/>
      <c r="AB7" s="672"/>
      <c r="AC7" s="672"/>
      <c r="AD7" s="673">
        <v>63</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103390</v>
      </c>
      <c r="BH7" s="635"/>
      <c r="BI7" s="635"/>
      <c r="BJ7" s="635"/>
      <c r="BK7" s="635"/>
      <c r="BL7" s="635"/>
      <c r="BM7" s="635"/>
      <c r="BN7" s="636"/>
      <c r="BO7" s="672">
        <v>41</v>
      </c>
      <c r="BP7" s="672"/>
      <c r="BQ7" s="672"/>
      <c r="BR7" s="672"/>
      <c r="BS7" s="673" t="s">
        <v>122</v>
      </c>
      <c r="BT7" s="673"/>
      <c r="BU7" s="673"/>
      <c r="BV7" s="673"/>
      <c r="BW7" s="673"/>
      <c r="BX7" s="673"/>
      <c r="BY7" s="673"/>
      <c r="BZ7" s="673"/>
      <c r="CA7" s="673"/>
      <c r="CB7" s="711"/>
      <c r="CD7" s="631" t="s">
        <v>224</v>
      </c>
      <c r="CE7" s="632"/>
      <c r="CF7" s="632"/>
      <c r="CG7" s="632"/>
      <c r="CH7" s="632"/>
      <c r="CI7" s="632"/>
      <c r="CJ7" s="632"/>
      <c r="CK7" s="632"/>
      <c r="CL7" s="632"/>
      <c r="CM7" s="632"/>
      <c r="CN7" s="632"/>
      <c r="CO7" s="632"/>
      <c r="CP7" s="632"/>
      <c r="CQ7" s="633"/>
      <c r="CR7" s="634">
        <v>1451650</v>
      </c>
      <c r="CS7" s="635"/>
      <c r="CT7" s="635"/>
      <c r="CU7" s="635"/>
      <c r="CV7" s="635"/>
      <c r="CW7" s="635"/>
      <c r="CX7" s="635"/>
      <c r="CY7" s="636"/>
      <c r="CZ7" s="672">
        <v>30.5</v>
      </c>
      <c r="DA7" s="672"/>
      <c r="DB7" s="672"/>
      <c r="DC7" s="672"/>
      <c r="DD7" s="640">
        <v>53955</v>
      </c>
      <c r="DE7" s="635"/>
      <c r="DF7" s="635"/>
      <c r="DG7" s="635"/>
      <c r="DH7" s="635"/>
      <c r="DI7" s="635"/>
      <c r="DJ7" s="635"/>
      <c r="DK7" s="635"/>
      <c r="DL7" s="635"/>
      <c r="DM7" s="635"/>
      <c r="DN7" s="635"/>
      <c r="DO7" s="635"/>
      <c r="DP7" s="636"/>
      <c r="DQ7" s="640">
        <v>1333664</v>
      </c>
      <c r="DR7" s="635"/>
      <c r="DS7" s="635"/>
      <c r="DT7" s="635"/>
      <c r="DU7" s="635"/>
      <c r="DV7" s="635"/>
      <c r="DW7" s="635"/>
      <c r="DX7" s="635"/>
      <c r="DY7" s="635"/>
      <c r="DZ7" s="635"/>
      <c r="EA7" s="635"/>
      <c r="EB7" s="635"/>
      <c r="EC7" s="671"/>
    </row>
    <row r="8" spans="2:143" ht="11.25" customHeight="1" x14ac:dyDescent="0.15">
      <c r="B8" s="631" t="s">
        <v>225</v>
      </c>
      <c r="C8" s="632"/>
      <c r="D8" s="632"/>
      <c r="E8" s="632"/>
      <c r="F8" s="632"/>
      <c r="G8" s="632"/>
      <c r="H8" s="632"/>
      <c r="I8" s="632"/>
      <c r="J8" s="632"/>
      <c r="K8" s="632"/>
      <c r="L8" s="632"/>
      <c r="M8" s="632"/>
      <c r="N8" s="632"/>
      <c r="O8" s="632"/>
      <c r="P8" s="632"/>
      <c r="Q8" s="633"/>
      <c r="R8" s="634">
        <v>689</v>
      </c>
      <c r="S8" s="635"/>
      <c r="T8" s="635"/>
      <c r="U8" s="635"/>
      <c r="V8" s="635"/>
      <c r="W8" s="635"/>
      <c r="X8" s="635"/>
      <c r="Y8" s="636"/>
      <c r="Z8" s="672">
        <v>0</v>
      </c>
      <c r="AA8" s="672"/>
      <c r="AB8" s="672"/>
      <c r="AC8" s="672"/>
      <c r="AD8" s="673">
        <v>689</v>
      </c>
      <c r="AE8" s="673"/>
      <c r="AF8" s="673"/>
      <c r="AG8" s="673"/>
      <c r="AH8" s="673"/>
      <c r="AI8" s="673"/>
      <c r="AJ8" s="673"/>
      <c r="AK8" s="673"/>
      <c r="AL8" s="637">
        <v>0</v>
      </c>
      <c r="AM8" s="638"/>
      <c r="AN8" s="638"/>
      <c r="AO8" s="674"/>
      <c r="AP8" s="631" t="s">
        <v>226</v>
      </c>
      <c r="AQ8" s="632"/>
      <c r="AR8" s="632"/>
      <c r="AS8" s="632"/>
      <c r="AT8" s="632"/>
      <c r="AU8" s="632"/>
      <c r="AV8" s="632"/>
      <c r="AW8" s="632"/>
      <c r="AX8" s="632"/>
      <c r="AY8" s="632"/>
      <c r="AZ8" s="632"/>
      <c r="BA8" s="632"/>
      <c r="BB8" s="632"/>
      <c r="BC8" s="632"/>
      <c r="BD8" s="632"/>
      <c r="BE8" s="632"/>
      <c r="BF8" s="633"/>
      <c r="BG8" s="634">
        <v>4883</v>
      </c>
      <c r="BH8" s="635"/>
      <c r="BI8" s="635"/>
      <c r="BJ8" s="635"/>
      <c r="BK8" s="635"/>
      <c r="BL8" s="635"/>
      <c r="BM8" s="635"/>
      <c r="BN8" s="636"/>
      <c r="BO8" s="672">
        <v>1.9</v>
      </c>
      <c r="BP8" s="672"/>
      <c r="BQ8" s="672"/>
      <c r="BR8" s="672"/>
      <c r="BS8" s="673" t="s">
        <v>122</v>
      </c>
      <c r="BT8" s="673"/>
      <c r="BU8" s="673"/>
      <c r="BV8" s="673"/>
      <c r="BW8" s="673"/>
      <c r="BX8" s="673"/>
      <c r="BY8" s="673"/>
      <c r="BZ8" s="673"/>
      <c r="CA8" s="673"/>
      <c r="CB8" s="711"/>
      <c r="CD8" s="631" t="s">
        <v>227</v>
      </c>
      <c r="CE8" s="632"/>
      <c r="CF8" s="632"/>
      <c r="CG8" s="632"/>
      <c r="CH8" s="632"/>
      <c r="CI8" s="632"/>
      <c r="CJ8" s="632"/>
      <c r="CK8" s="632"/>
      <c r="CL8" s="632"/>
      <c r="CM8" s="632"/>
      <c r="CN8" s="632"/>
      <c r="CO8" s="632"/>
      <c r="CP8" s="632"/>
      <c r="CQ8" s="633"/>
      <c r="CR8" s="634">
        <v>655415</v>
      </c>
      <c r="CS8" s="635"/>
      <c r="CT8" s="635"/>
      <c r="CU8" s="635"/>
      <c r="CV8" s="635"/>
      <c r="CW8" s="635"/>
      <c r="CX8" s="635"/>
      <c r="CY8" s="636"/>
      <c r="CZ8" s="672">
        <v>13.8</v>
      </c>
      <c r="DA8" s="672"/>
      <c r="DB8" s="672"/>
      <c r="DC8" s="672"/>
      <c r="DD8" s="640">
        <v>706</v>
      </c>
      <c r="DE8" s="635"/>
      <c r="DF8" s="635"/>
      <c r="DG8" s="635"/>
      <c r="DH8" s="635"/>
      <c r="DI8" s="635"/>
      <c r="DJ8" s="635"/>
      <c r="DK8" s="635"/>
      <c r="DL8" s="635"/>
      <c r="DM8" s="635"/>
      <c r="DN8" s="635"/>
      <c r="DO8" s="635"/>
      <c r="DP8" s="636"/>
      <c r="DQ8" s="640">
        <v>466140</v>
      </c>
      <c r="DR8" s="635"/>
      <c r="DS8" s="635"/>
      <c r="DT8" s="635"/>
      <c r="DU8" s="635"/>
      <c r="DV8" s="635"/>
      <c r="DW8" s="635"/>
      <c r="DX8" s="635"/>
      <c r="DY8" s="635"/>
      <c r="DZ8" s="635"/>
      <c r="EA8" s="635"/>
      <c r="EB8" s="635"/>
      <c r="EC8" s="671"/>
    </row>
    <row r="9" spans="2:143" ht="11.25" customHeight="1" x14ac:dyDescent="0.15">
      <c r="B9" s="631" t="s">
        <v>228</v>
      </c>
      <c r="C9" s="632"/>
      <c r="D9" s="632"/>
      <c r="E9" s="632"/>
      <c r="F9" s="632"/>
      <c r="G9" s="632"/>
      <c r="H9" s="632"/>
      <c r="I9" s="632"/>
      <c r="J9" s="632"/>
      <c r="K9" s="632"/>
      <c r="L9" s="632"/>
      <c r="M9" s="632"/>
      <c r="N9" s="632"/>
      <c r="O9" s="632"/>
      <c r="P9" s="632"/>
      <c r="Q9" s="633"/>
      <c r="R9" s="634">
        <v>803</v>
      </c>
      <c r="S9" s="635"/>
      <c r="T9" s="635"/>
      <c r="U9" s="635"/>
      <c r="V9" s="635"/>
      <c r="W9" s="635"/>
      <c r="X9" s="635"/>
      <c r="Y9" s="636"/>
      <c r="Z9" s="672">
        <v>0</v>
      </c>
      <c r="AA9" s="672"/>
      <c r="AB9" s="672"/>
      <c r="AC9" s="672"/>
      <c r="AD9" s="673">
        <v>803</v>
      </c>
      <c r="AE9" s="673"/>
      <c r="AF9" s="673"/>
      <c r="AG9" s="673"/>
      <c r="AH9" s="673"/>
      <c r="AI9" s="673"/>
      <c r="AJ9" s="673"/>
      <c r="AK9" s="673"/>
      <c r="AL9" s="637">
        <v>0</v>
      </c>
      <c r="AM9" s="638"/>
      <c r="AN9" s="638"/>
      <c r="AO9" s="674"/>
      <c r="AP9" s="631" t="s">
        <v>229</v>
      </c>
      <c r="AQ9" s="632"/>
      <c r="AR9" s="632"/>
      <c r="AS9" s="632"/>
      <c r="AT9" s="632"/>
      <c r="AU9" s="632"/>
      <c r="AV9" s="632"/>
      <c r="AW9" s="632"/>
      <c r="AX9" s="632"/>
      <c r="AY9" s="632"/>
      <c r="AZ9" s="632"/>
      <c r="BA9" s="632"/>
      <c r="BB9" s="632"/>
      <c r="BC9" s="632"/>
      <c r="BD9" s="632"/>
      <c r="BE9" s="632"/>
      <c r="BF9" s="633"/>
      <c r="BG9" s="634">
        <v>89141</v>
      </c>
      <c r="BH9" s="635"/>
      <c r="BI9" s="635"/>
      <c r="BJ9" s="635"/>
      <c r="BK9" s="635"/>
      <c r="BL9" s="635"/>
      <c r="BM9" s="635"/>
      <c r="BN9" s="636"/>
      <c r="BO9" s="672">
        <v>35.4</v>
      </c>
      <c r="BP9" s="672"/>
      <c r="BQ9" s="672"/>
      <c r="BR9" s="672"/>
      <c r="BS9" s="673" t="s">
        <v>122</v>
      </c>
      <c r="BT9" s="673"/>
      <c r="BU9" s="673"/>
      <c r="BV9" s="673"/>
      <c r="BW9" s="673"/>
      <c r="BX9" s="673"/>
      <c r="BY9" s="673"/>
      <c r="BZ9" s="673"/>
      <c r="CA9" s="673"/>
      <c r="CB9" s="711"/>
      <c r="CD9" s="631" t="s">
        <v>230</v>
      </c>
      <c r="CE9" s="632"/>
      <c r="CF9" s="632"/>
      <c r="CG9" s="632"/>
      <c r="CH9" s="632"/>
      <c r="CI9" s="632"/>
      <c r="CJ9" s="632"/>
      <c r="CK9" s="632"/>
      <c r="CL9" s="632"/>
      <c r="CM9" s="632"/>
      <c r="CN9" s="632"/>
      <c r="CO9" s="632"/>
      <c r="CP9" s="632"/>
      <c r="CQ9" s="633"/>
      <c r="CR9" s="634">
        <v>229156</v>
      </c>
      <c r="CS9" s="635"/>
      <c r="CT9" s="635"/>
      <c r="CU9" s="635"/>
      <c r="CV9" s="635"/>
      <c r="CW9" s="635"/>
      <c r="CX9" s="635"/>
      <c r="CY9" s="636"/>
      <c r="CZ9" s="672">
        <v>4.8</v>
      </c>
      <c r="DA9" s="672"/>
      <c r="DB9" s="672"/>
      <c r="DC9" s="672"/>
      <c r="DD9" s="640">
        <v>4642</v>
      </c>
      <c r="DE9" s="635"/>
      <c r="DF9" s="635"/>
      <c r="DG9" s="635"/>
      <c r="DH9" s="635"/>
      <c r="DI9" s="635"/>
      <c r="DJ9" s="635"/>
      <c r="DK9" s="635"/>
      <c r="DL9" s="635"/>
      <c r="DM9" s="635"/>
      <c r="DN9" s="635"/>
      <c r="DO9" s="635"/>
      <c r="DP9" s="636"/>
      <c r="DQ9" s="640">
        <v>203057</v>
      </c>
      <c r="DR9" s="635"/>
      <c r="DS9" s="635"/>
      <c r="DT9" s="635"/>
      <c r="DU9" s="635"/>
      <c r="DV9" s="635"/>
      <c r="DW9" s="635"/>
      <c r="DX9" s="635"/>
      <c r="DY9" s="635"/>
      <c r="DZ9" s="635"/>
      <c r="EA9" s="635"/>
      <c r="EB9" s="635"/>
      <c r="EC9" s="671"/>
    </row>
    <row r="10" spans="2:143" ht="11.25" customHeight="1" x14ac:dyDescent="0.15">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6007</v>
      </c>
      <c r="BH10" s="635"/>
      <c r="BI10" s="635"/>
      <c r="BJ10" s="635"/>
      <c r="BK10" s="635"/>
      <c r="BL10" s="635"/>
      <c r="BM10" s="635"/>
      <c r="BN10" s="636"/>
      <c r="BO10" s="672">
        <v>2.4</v>
      </c>
      <c r="BP10" s="672"/>
      <c r="BQ10" s="672"/>
      <c r="BR10" s="672"/>
      <c r="BS10" s="673" t="s">
        <v>122</v>
      </c>
      <c r="BT10" s="673"/>
      <c r="BU10" s="673"/>
      <c r="BV10" s="673"/>
      <c r="BW10" s="673"/>
      <c r="BX10" s="673"/>
      <c r="BY10" s="673"/>
      <c r="BZ10" s="673"/>
      <c r="CA10" s="673"/>
      <c r="CB10" s="711"/>
      <c r="CD10" s="631" t="s">
        <v>233</v>
      </c>
      <c r="CE10" s="632"/>
      <c r="CF10" s="632"/>
      <c r="CG10" s="632"/>
      <c r="CH10" s="632"/>
      <c r="CI10" s="632"/>
      <c r="CJ10" s="632"/>
      <c r="CK10" s="632"/>
      <c r="CL10" s="632"/>
      <c r="CM10" s="632"/>
      <c r="CN10" s="632"/>
      <c r="CO10" s="632"/>
      <c r="CP10" s="632"/>
      <c r="CQ10" s="633"/>
      <c r="CR10" s="634">
        <v>9</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9</v>
      </c>
      <c r="DR10" s="635"/>
      <c r="DS10" s="635"/>
      <c r="DT10" s="635"/>
      <c r="DU10" s="635"/>
      <c r="DV10" s="635"/>
      <c r="DW10" s="635"/>
      <c r="DX10" s="635"/>
      <c r="DY10" s="635"/>
      <c r="DZ10" s="635"/>
      <c r="EA10" s="635"/>
      <c r="EB10" s="635"/>
      <c r="EC10" s="671"/>
    </row>
    <row r="11" spans="2:143" ht="11.25" customHeight="1" x14ac:dyDescent="0.15">
      <c r="B11" s="631" t="s">
        <v>234</v>
      </c>
      <c r="C11" s="632"/>
      <c r="D11" s="632"/>
      <c r="E11" s="632"/>
      <c r="F11" s="632"/>
      <c r="G11" s="632"/>
      <c r="H11" s="632"/>
      <c r="I11" s="632"/>
      <c r="J11" s="632"/>
      <c r="K11" s="632"/>
      <c r="L11" s="632"/>
      <c r="M11" s="632"/>
      <c r="N11" s="632"/>
      <c r="O11" s="632"/>
      <c r="P11" s="632"/>
      <c r="Q11" s="633"/>
      <c r="R11" s="634">
        <v>74429</v>
      </c>
      <c r="S11" s="635"/>
      <c r="T11" s="635"/>
      <c r="U11" s="635"/>
      <c r="V11" s="635"/>
      <c r="W11" s="635"/>
      <c r="X11" s="635"/>
      <c r="Y11" s="636"/>
      <c r="Z11" s="637">
        <v>1.5</v>
      </c>
      <c r="AA11" s="638"/>
      <c r="AB11" s="638"/>
      <c r="AC11" s="639"/>
      <c r="AD11" s="640">
        <v>74429</v>
      </c>
      <c r="AE11" s="635"/>
      <c r="AF11" s="635"/>
      <c r="AG11" s="635"/>
      <c r="AH11" s="635"/>
      <c r="AI11" s="635"/>
      <c r="AJ11" s="635"/>
      <c r="AK11" s="636"/>
      <c r="AL11" s="637">
        <v>3.2</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3359</v>
      </c>
      <c r="BH11" s="635"/>
      <c r="BI11" s="635"/>
      <c r="BJ11" s="635"/>
      <c r="BK11" s="635"/>
      <c r="BL11" s="635"/>
      <c r="BM11" s="635"/>
      <c r="BN11" s="636"/>
      <c r="BO11" s="672">
        <v>1.3</v>
      </c>
      <c r="BP11" s="672"/>
      <c r="BQ11" s="672"/>
      <c r="BR11" s="672"/>
      <c r="BS11" s="673" t="s">
        <v>122</v>
      </c>
      <c r="BT11" s="673"/>
      <c r="BU11" s="673"/>
      <c r="BV11" s="673"/>
      <c r="BW11" s="673"/>
      <c r="BX11" s="673"/>
      <c r="BY11" s="673"/>
      <c r="BZ11" s="673"/>
      <c r="CA11" s="673"/>
      <c r="CB11" s="711"/>
      <c r="CD11" s="631" t="s">
        <v>236</v>
      </c>
      <c r="CE11" s="632"/>
      <c r="CF11" s="632"/>
      <c r="CG11" s="632"/>
      <c r="CH11" s="632"/>
      <c r="CI11" s="632"/>
      <c r="CJ11" s="632"/>
      <c r="CK11" s="632"/>
      <c r="CL11" s="632"/>
      <c r="CM11" s="632"/>
      <c r="CN11" s="632"/>
      <c r="CO11" s="632"/>
      <c r="CP11" s="632"/>
      <c r="CQ11" s="633"/>
      <c r="CR11" s="634">
        <v>326580</v>
      </c>
      <c r="CS11" s="635"/>
      <c r="CT11" s="635"/>
      <c r="CU11" s="635"/>
      <c r="CV11" s="635"/>
      <c r="CW11" s="635"/>
      <c r="CX11" s="635"/>
      <c r="CY11" s="636"/>
      <c r="CZ11" s="672">
        <v>6.9</v>
      </c>
      <c r="DA11" s="672"/>
      <c r="DB11" s="672"/>
      <c r="DC11" s="672"/>
      <c r="DD11" s="640">
        <v>96145</v>
      </c>
      <c r="DE11" s="635"/>
      <c r="DF11" s="635"/>
      <c r="DG11" s="635"/>
      <c r="DH11" s="635"/>
      <c r="DI11" s="635"/>
      <c r="DJ11" s="635"/>
      <c r="DK11" s="635"/>
      <c r="DL11" s="635"/>
      <c r="DM11" s="635"/>
      <c r="DN11" s="635"/>
      <c r="DO11" s="635"/>
      <c r="DP11" s="636"/>
      <c r="DQ11" s="640">
        <v>179920</v>
      </c>
      <c r="DR11" s="635"/>
      <c r="DS11" s="635"/>
      <c r="DT11" s="635"/>
      <c r="DU11" s="635"/>
      <c r="DV11" s="635"/>
      <c r="DW11" s="635"/>
      <c r="DX11" s="635"/>
      <c r="DY11" s="635"/>
      <c r="DZ11" s="635"/>
      <c r="EA11" s="635"/>
      <c r="EB11" s="635"/>
      <c r="EC11" s="671"/>
    </row>
    <row r="12" spans="2:143" ht="11.25" customHeight="1" x14ac:dyDescent="0.15">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120800</v>
      </c>
      <c r="BH12" s="635"/>
      <c r="BI12" s="635"/>
      <c r="BJ12" s="635"/>
      <c r="BK12" s="635"/>
      <c r="BL12" s="635"/>
      <c r="BM12" s="635"/>
      <c r="BN12" s="636"/>
      <c r="BO12" s="672">
        <v>47.9</v>
      </c>
      <c r="BP12" s="672"/>
      <c r="BQ12" s="672"/>
      <c r="BR12" s="672"/>
      <c r="BS12" s="673" t="s">
        <v>122</v>
      </c>
      <c r="BT12" s="673"/>
      <c r="BU12" s="673"/>
      <c r="BV12" s="673"/>
      <c r="BW12" s="673"/>
      <c r="BX12" s="673"/>
      <c r="BY12" s="673"/>
      <c r="BZ12" s="673"/>
      <c r="CA12" s="673"/>
      <c r="CB12" s="711"/>
      <c r="CD12" s="631" t="s">
        <v>239</v>
      </c>
      <c r="CE12" s="632"/>
      <c r="CF12" s="632"/>
      <c r="CG12" s="632"/>
      <c r="CH12" s="632"/>
      <c r="CI12" s="632"/>
      <c r="CJ12" s="632"/>
      <c r="CK12" s="632"/>
      <c r="CL12" s="632"/>
      <c r="CM12" s="632"/>
      <c r="CN12" s="632"/>
      <c r="CO12" s="632"/>
      <c r="CP12" s="632"/>
      <c r="CQ12" s="633"/>
      <c r="CR12" s="634">
        <v>596140</v>
      </c>
      <c r="CS12" s="635"/>
      <c r="CT12" s="635"/>
      <c r="CU12" s="635"/>
      <c r="CV12" s="635"/>
      <c r="CW12" s="635"/>
      <c r="CX12" s="635"/>
      <c r="CY12" s="636"/>
      <c r="CZ12" s="672">
        <v>12.5</v>
      </c>
      <c r="DA12" s="672"/>
      <c r="DB12" s="672"/>
      <c r="DC12" s="672"/>
      <c r="DD12" s="640">
        <v>26692</v>
      </c>
      <c r="DE12" s="635"/>
      <c r="DF12" s="635"/>
      <c r="DG12" s="635"/>
      <c r="DH12" s="635"/>
      <c r="DI12" s="635"/>
      <c r="DJ12" s="635"/>
      <c r="DK12" s="635"/>
      <c r="DL12" s="635"/>
      <c r="DM12" s="635"/>
      <c r="DN12" s="635"/>
      <c r="DO12" s="635"/>
      <c r="DP12" s="636"/>
      <c r="DQ12" s="640">
        <v>519939</v>
      </c>
      <c r="DR12" s="635"/>
      <c r="DS12" s="635"/>
      <c r="DT12" s="635"/>
      <c r="DU12" s="635"/>
      <c r="DV12" s="635"/>
      <c r="DW12" s="635"/>
      <c r="DX12" s="635"/>
      <c r="DY12" s="635"/>
      <c r="DZ12" s="635"/>
      <c r="EA12" s="635"/>
      <c r="EB12" s="635"/>
      <c r="EC12" s="671"/>
    </row>
    <row r="13" spans="2:143" ht="11.25" customHeight="1" x14ac:dyDescent="0.15">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120328</v>
      </c>
      <c r="BH13" s="635"/>
      <c r="BI13" s="635"/>
      <c r="BJ13" s="635"/>
      <c r="BK13" s="635"/>
      <c r="BL13" s="635"/>
      <c r="BM13" s="635"/>
      <c r="BN13" s="636"/>
      <c r="BO13" s="672">
        <v>47.8</v>
      </c>
      <c r="BP13" s="672"/>
      <c r="BQ13" s="672"/>
      <c r="BR13" s="672"/>
      <c r="BS13" s="673" t="s">
        <v>122</v>
      </c>
      <c r="BT13" s="673"/>
      <c r="BU13" s="673"/>
      <c r="BV13" s="673"/>
      <c r="BW13" s="673"/>
      <c r="BX13" s="673"/>
      <c r="BY13" s="673"/>
      <c r="BZ13" s="673"/>
      <c r="CA13" s="673"/>
      <c r="CB13" s="711"/>
      <c r="CD13" s="631" t="s">
        <v>242</v>
      </c>
      <c r="CE13" s="632"/>
      <c r="CF13" s="632"/>
      <c r="CG13" s="632"/>
      <c r="CH13" s="632"/>
      <c r="CI13" s="632"/>
      <c r="CJ13" s="632"/>
      <c r="CK13" s="632"/>
      <c r="CL13" s="632"/>
      <c r="CM13" s="632"/>
      <c r="CN13" s="632"/>
      <c r="CO13" s="632"/>
      <c r="CP13" s="632"/>
      <c r="CQ13" s="633"/>
      <c r="CR13" s="634">
        <v>485534</v>
      </c>
      <c r="CS13" s="635"/>
      <c r="CT13" s="635"/>
      <c r="CU13" s="635"/>
      <c r="CV13" s="635"/>
      <c r="CW13" s="635"/>
      <c r="CX13" s="635"/>
      <c r="CY13" s="636"/>
      <c r="CZ13" s="672">
        <v>10.199999999999999</v>
      </c>
      <c r="DA13" s="672"/>
      <c r="DB13" s="672"/>
      <c r="DC13" s="672"/>
      <c r="DD13" s="640">
        <v>204664</v>
      </c>
      <c r="DE13" s="635"/>
      <c r="DF13" s="635"/>
      <c r="DG13" s="635"/>
      <c r="DH13" s="635"/>
      <c r="DI13" s="635"/>
      <c r="DJ13" s="635"/>
      <c r="DK13" s="635"/>
      <c r="DL13" s="635"/>
      <c r="DM13" s="635"/>
      <c r="DN13" s="635"/>
      <c r="DO13" s="635"/>
      <c r="DP13" s="636"/>
      <c r="DQ13" s="640">
        <v>250452</v>
      </c>
      <c r="DR13" s="635"/>
      <c r="DS13" s="635"/>
      <c r="DT13" s="635"/>
      <c r="DU13" s="635"/>
      <c r="DV13" s="635"/>
      <c r="DW13" s="635"/>
      <c r="DX13" s="635"/>
      <c r="DY13" s="635"/>
      <c r="DZ13" s="635"/>
      <c r="EA13" s="635"/>
      <c r="EB13" s="635"/>
      <c r="EC13" s="671"/>
    </row>
    <row r="14" spans="2:143" ht="11.25" customHeight="1" x14ac:dyDescent="0.15">
      <c r="B14" s="631" t="s">
        <v>243</v>
      </c>
      <c r="C14" s="632"/>
      <c r="D14" s="632"/>
      <c r="E14" s="632"/>
      <c r="F14" s="632"/>
      <c r="G14" s="632"/>
      <c r="H14" s="632"/>
      <c r="I14" s="632"/>
      <c r="J14" s="632"/>
      <c r="K14" s="632"/>
      <c r="L14" s="632"/>
      <c r="M14" s="632"/>
      <c r="N14" s="632"/>
      <c r="O14" s="632"/>
      <c r="P14" s="632"/>
      <c r="Q14" s="633"/>
      <c r="R14" s="634">
        <v>286</v>
      </c>
      <c r="S14" s="635"/>
      <c r="T14" s="635"/>
      <c r="U14" s="635"/>
      <c r="V14" s="635"/>
      <c r="W14" s="635"/>
      <c r="X14" s="635"/>
      <c r="Y14" s="636"/>
      <c r="Z14" s="672">
        <v>0</v>
      </c>
      <c r="AA14" s="672"/>
      <c r="AB14" s="672"/>
      <c r="AC14" s="672"/>
      <c r="AD14" s="673">
        <v>286</v>
      </c>
      <c r="AE14" s="673"/>
      <c r="AF14" s="673"/>
      <c r="AG14" s="673"/>
      <c r="AH14" s="673"/>
      <c r="AI14" s="673"/>
      <c r="AJ14" s="673"/>
      <c r="AK14" s="673"/>
      <c r="AL14" s="637">
        <v>0</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15631</v>
      </c>
      <c r="BH14" s="635"/>
      <c r="BI14" s="635"/>
      <c r="BJ14" s="635"/>
      <c r="BK14" s="635"/>
      <c r="BL14" s="635"/>
      <c r="BM14" s="635"/>
      <c r="BN14" s="636"/>
      <c r="BO14" s="672">
        <v>6.2</v>
      </c>
      <c r="BP14" s="672"/>
      <c r="BQ14" s="672"/>
      <c r="BR14" s="672"/>
      <c r="BS14" s="673" t="s">
        <v>122</v>
      </c>
      <c r="BT14" s="673"/>
      <c r="BU14" s="673"/>
      <c r="BV14" s="673"/>
      <c r="BW14" s="673"/>
      <c r="BX14" s="673"/>
      <c r="BY14" s="673"/>
      <c r="BZ14" s="673"/>
      <c r="CA14" s="673"/>
      <c r="CB14" s="711"/>
      <c r="CD14" s="631" t="s">
        <v>245</v>
      </c>
      <c r="CE14" s="632"/>
      <c r="CF14" s="632"/>
      <c r="CG14" s="632"/>
      <c r="CH14" s="632"/>
      <c r="CI14" s="632"/>
      <c r="CJ14" s="632"/>
      <c r="CK14" s="632"/>
      <c r="CL14" s="632"/>
      <c r="CM14" s="632"/>
      <c r="CN14" s="632"/>
      <c r="CO14" s="632"/>
      <c r="CP14" s="632"/>
      <c r="CQ14" s="633"/>
      <c r="CR14" s="634">
        <v>199152</v>
      </c>
      <c r="CS14" s="635"/>
      <c r="CT14" s="635"/>
      <c r="CU14" s="635"/>
      <c r="CV14" s="635"/>
      <c r="CW14" s="635"/>
      <c r="CX14" s="635"/>
      <c r="CY14" s="636"/>
      <c r="CZ14" s="672">
        <v>4.2</v>
      </c>
      <c r="DA14" s="672"/>
      <c r="DB14" s="672"/>
      <c r="DC14" s="672"/>
      <c r="DD14" s="640">
        <v>24090</v>
      </c>
      <c r="DE14" s="635"/>
      <c r="DF14" s="635"/>
      <c r="DG14" s="635"/>
      <c r="DH14" s="635"/>
      <c r="DI14" s="635"/>
      <c r="DJ14" s="635"/>
      <c r="DK14" s="635"/>
      <c r="DL14" s="635"/>
      <c r="DM14" s="635"/>
      <c r="DN14" s="635"/>
      <c r="DO14" s="635"/>
      <c r="DP14" s="636"/>
      <c r="DQ14" s="640">
        <v>172217</v>
      </c>
      <c r="DR14" s="635"/>
      <c r="DS14" s="635"/>
      <c r="DT14" s="635"/>
      <c r="DU14" s="635"/>
      <c r="DV14" s="635"/>
      <c r="DW14" s="635"/>
      <c r="DX14" s="635"/>
      <c r="DY14" s="635"/>
      <c r="DZ14" s="635"/>
      <c r="EA14" s="635"/>
      <c r="EB14" s="635"/>
      <c r="EC14" s="671"/>
    </row>
    <row r="15" spans="2:143" ht="11.25" customHeight="1" x14ac:dyDescent="0.15">
      <c r="B15" s="631" t="s">
        <v>246</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12154</v>
      </c>
      <c r="BH15" s="635"/>
      <c r="BI15" s="635"/>
      <c r="BJ15" s="635"/>
      <c r="BK15" s="635"/>
      <c r="BL15" s="635"/>
      <c r="BM15" s="635"/>
      <c r="BN15" s="636"/>
      <c r="BO15" s="672">
        <v>4.8</v>
      </c>
      <c r="BP15" s="672"/>
      <c r="BQ15" s="672"/>
      <c r="BR15" s="672"/>
      <c r="BS15" s="673" t="s">
        <v>122</v>
      </c>
      <c r="BT15" s="673"/>
      <c r="BU15" s="673"/>
      <c r="BV15" s="673"/>
      <c r="BW15" s="673"/>
      <c r="BX15" s="673"/>
      <c r="BY15" s="673"/>
      <c r="BZ15" s="673"/>
      <c r="CA15" s="673"/>
      <c r="CB15" s="711"/>
      <c r="CD15" s="631" t="s">
        <v>248</v>
      </c>
      <c r="CE15" s="632"/>
      <c r="CF15" s="632"/>
      <c r="CG15" s="632"/>
      <c r="CH15" s="632"/>
      <c r="CI15" s="632"/>
      <c r="CJ15" s="632"/>
      <c r="CK15" s="632"/>
      <c r="CL15" s="632"/>
      <c r="CM15" s="632"/>
      <c r="CN15" s="632"/>
      <c r="CO15" s="632"/>
      <c r="CP15" s="632"/>
      <c r="CQ15" s="633"/>
      <c r="CR15" s="634">
        <v>239279</v>
      </c>
      <c r="CS15" s="635"/>
      <c r="CT15" s="635"/>
      <c r="CU15" s="635"/>
      <c r="CV15" s="635"/>
      <c r="CW15" s="635"/>
      <c r="CX15" s="635"/>
      <c r="CY15" s="636"/>
      <c r="CZ15" s="672">
        <v>5</v>
      </c>
      <c r="DA15" s="672"/>
      <c r="DB15" s="672"/>
      <c r="DC15" s="672"/>
      <c r="DD15" s="640">
        <v>1284</v>
      </c>
      <c r="DE15" s="635"/>
      <c r="DF15" s="635"/>
      <c r="DG15" s="635"/>
      <c r="DH15" s="635"/>
      <c r="DI15" s="635"/>
      <c r="DJ15" s="635"/>
      <c r="DK15" s="635"/>
      <c r="DL15" s="635"/>
      <c r="DM15" s="635"/>
      <c r="DN15" s="635"/>
      <c r="DO15" s="635"/>
      <c r="DP15" s="636"/>
      <c r="DQ15" s="640">
        <v>226562</v>
      </c>
      <c r="DR15" s="635"/>
      <c r="DS15" s="635"/>
      <c r="DT15" s="635"/>
      <c r="DU15" s="635"/>
      <c r="DV15" s="635"/>
      <c r="DW15" s="635"/>
      <c r="DX15" s="635"/>
      <c r="DY15" s="635"/>
      <c r="DZ15" s="635"/>
      <c r="EA15" s="635"/>
      <c r="EB15" s="635"/>
      <c r="EC15" s="671"/>
    </row>
    <row r="16" spans="2:143" ht="11.25" customHeight="1" x14ac:dyDescent="0.15">
      <c r="B16" s="631" t="s">
        <v>249</v>
      </c>
      <c r="C16" s="632"/>
      <c r="D16" s="632"/>
      <c r="E16" s="632"/>
      <c r="F16" s="632"/>
      <c r="G16" s="632"/>
      <c r="H16" s="632"/>
      <c r="I16" s="632"/>
      <c r="J16" s="632"/>
      <c r="K16" s="632"/>
      <c r="L16" s="632"/>
      <c r="M16" s="632"/>
      <c r="N16" s="632"/>
      <c r="O16" s="632"/>
      <c r="P16" s="632"/>
      <c r="Q16" s="633"/>
      <c r="R16" s="634">
        <v>3457</v>
      </c>
      <c r="S16" s="635"/>
      <c r="T16" s="635"/>
      <c r="U16" s="635"/>
      <c r="V16" s="635"/>
      <c r="W16" s="635"/>
      <c r="X16" s="635"/>
      <c r="Y16" s="636"/>
      <c r="Z16" s="672">
        <v>0.1</v>
      </c>
      <c r="AA16" s="672"/>
      <c r="AB16" s="672"/>
      <c r="AC16" s="672"/>
      <c r="AD16" s="673">
        <v>3457</v>
      </c>
      <c r="AE16" s="673"/>
      <c r="AF16" s="673"/>
      <c r="AG16" s="673"/>
      <c r="AH16" s="673"/>
      <c r="AI16" s="673"/>
      <c r="AJ16" s="673"/>
      <c r="AK16" s="673"/>
      <c r="AL16" s="637">
        <v>0.1</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251</v>
      </c>
      <c r="CE16" s="632"/>
      <c r="CF16" s="632"/>
      <c r="CG16" s="632"/>
      <c r="CH16" s="632"/>
      <c r="CI16" s="632"/>
      <c r="CJ16" s="632"/>
      <c r="CK16" s="632"/>
      <c r="CL16" s="632"/>
      <c r="CM16" s="632"/>
      <c r="CN16" s="632"/>
      <c r="CO16" s="632"/>
      <c r="CP16" s="632"/>
      <c r="CQ16" s="633"/>
      <c r="CR16" s="634">
        <v>7073</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7073</v>
      </c>
      <c r="DR16" s="635"/>
      <c r="DS16" s="635"/>
      <c r="DT16" s="635"/>
      <c r="DU16" s="635"/>
      <c r="DV16" s="635"/>
      <c r="DW16" s="635"/>
      <c r="DX16" s="635"/>
      <c r="DY16" s="635"/>
      <c r="DZ16" s="635"/>
      <c r="EA16" s="635"/>
      <c r="EB16" s="635"/>
      <c r="EC16" s="671"/>
    </row>
    <row r="17" spans="2:133" ht="11.25" customHeight="1" x14ac:dyDescent="0.15">
      <c r="B17" s="631" t="s">
        <v>252</v>
      </c>
      <c r="C17" s="632"/>
      <c r="D17" s="632"/>
      <c r="E17" s="632"/>
      <c r="F17" s="632"/>
      <c r="G17" s="632"/>
      <c r="H17" s="632"/>
      <c r="I17" s="632"/>
      <c r="J17" s="632"/>
      <c r="K17" s="632"/>
      <c r="L17" s="632"/>
      <c r="M17" s="632"/>
      <c r="N17" s="632"/>
      <c r="O17" s="632"/>
      <c r="P17" s="632"/>
      <c r="Q17" s="633"/>
      <c r="R17" s="634">
        <v>4122</v>
      </c>
      <c r="S17" s="635"/>
      <c r="T17" s="635"/>
      <c r="U17" s="635"/>
      <c r="V17" s="635"/>
      <c r="W17" s="635"/>
      <c r="X17" s="635"/>
      <c r="Y17" s="636"/>
      <c r="Z17" s="672">
        <v>0.1</v>
      </c>
      <c r="AA17" s="672"/>
      <c r="AB17" s="672"/>
      <c r="AC17" s="672"/>
      <c r="AD17" s="673">
        <v>4122</v>
      </c>
      <c r="AE17" s="673"/>
      <c r="AF17" s="673"/>
      <c r="AG17" s="673"/>
      <c r="AH17" s="673"/>
      <c r="AI17" s="673"/>
      <c r="AJ17" s="673"/>
      <c r="AK17" s="673"/>
      <c r="AL17" s="637">
        <v>0.2</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254</v>
      </c>
      <c r="CE17" s="632"/>
      <c r="CF17" s="632"/>
      <c r="CG17" s="632"/>
      <c r="CH17" s="632"/>
      <c r="CI17" s="632"/>
      <c r="CJ17" s="632"/>
      <c r="CK17" s="632"/>
      <c r="CL17" s="632"/>
      <c r="CM17" s="632"/>
      <c r="CN17" s="632"/>
      <c r="CO17" s="632"/>
      <c r="CP17" s="632"/>
      <c r="CQ17" s="633"/>
      <c r="CR17" s="634">
        <v>520437</v>
      </c>
      <c r="CS17" s="635"/>
      <c r="CT17" s="635"/>
      <c r="CU17" s="635"/>
      <c r="CV17" s="635"/>
      <c r="CW17" s="635"/>
      <c r="CX17" s="635"/>
      <c r="CY17" s="636"/>
      <c r="CZ17" s="672">
        <v>10.9</v>
      </c>
      <c r="DA17" s="672"/>
      <c r="DB17" s="672"/>
      <c r="DC17" s="672"/>
      <c r="DD17" s="640" t="s">
        <v>122</v>
      </c>
      <c r="DE17" s="635"/>
      <c r="DF17" s="635"/>
      <c r="DG17" s="635"/>
      <c r="DH17" s="635"/>
      <c r="DI17" s="635"/>
      <c r="DJ17" s="635"/>
      <c r="DK17" s="635"/>
      <c r="DL17" s="635"/>
      <c r="DM17" s="635"/>
      <c r="DN17" s="635"/>
      <c r="DO17" s="635"/>
      <c r="DP17" s="636"/>
      <c r="DQ17" s="640">
        <v>508317</v>
      </c>
      <c r="DR17" s="635"/>
      <c r="DS17" s="635"/>
      <c r="DT17" s="635"/>
      <c r="DU17" s="635"/>
      <c r="DV17" s="635"/>
      <c r="DW17" s="635"/>
      <c r="DX17" s="635"/>
      <c r="DY17" s="635"/>
      <c r="DZ17" s="635"/>
      <c r="EA17" s="635"/>
      <c r="EB17" s="635"/>
      <c r="EC17" s="671"/>
    </row>
    <row r="18" spans="2:133" ht="11.25" customHeight="1" x14ac:dyDescent="0.15">
      <c r="B18" s="631" t="s">
        <v>255</v>
      </c>
      <c r="C18" s="632"/>
      <c r="D18" s="632"/>
      <c r="E18" s="632"/>
      <c r="F18" s="632"/>
      <c r="G18" s="632"/>
      <c r="H18" s="632"/>
      <c r="I18" s="632"/>
      <c r="J18" s="632"/>
      <c r="K18" s="632"/>
      <c r="L18" s="632"/>
      <c r="M18" s="632"/>
      <c r="N18" s="632"/>
      <c r="O18" s="632"/>
      <c r="P18" s="632"/>
      <c r="Q18" s="633"/>
      <c r="R18" s="634">
        <v>1500</v>
      </c>
      <c r="S18" s="635"/>
      <c r="T18" s="635"/>
      <c r="U18" s="635"/>
      <c r="V18" s="635"/>
      <c r="W18" s="635"/>
      <c r="X18" s="635"/>
      <c r="Y18" s="636"/>
      <c r="Z18" s="672">
        <v>0</v>
      </c>
      <c r="AA18" s="672"/>
      <c r="AB18" s="672"/>
      <c r="AC18" s="672"/>
      <c r="AD18" s="673">
        <v>1500</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258</v>
      </c>
      <c r="C19" s="632"/>
      <c r="D19" s="632"/>
      <c r="E19" s="632"/>
      <c r="F19" s="632"/>
      <c r="G19" s="632"/>
      <c r="H19" s="632"/>
      <c r="I19" s="632"/>
      <c r="J19" s="632"/>
      <c r="K19" s="632"/>
      <c r="L19" s="632"/>
      <c r="M19" s="632"/>
      <c r="N19" s="632"/>
      <c r="O19" s="632"/>
      <c r="P19" s="632"/>
      <c r="Q19" s="633"/>
      <c r="R19" s="634">
        <v>1500</v>
      </c>
      <c r="S19" s="635"/>
      <c r="T19" s="635"/>
      <c r="U19" s="635"/>
      <c r="V19" s="635"/>
      <c r="W19" s="635"/>
      <c r="X19" s="635"/>
      <c r="Y19" s="636"/>
      <c r="Z19" s="672">
        <v>0</v>
      </c>
      <c r="AA19" s="672"/>
      <c r="AB19" s="672"/>
      <c r="AC19" s="672"/>
      <c r="AD19" s="673">
        <v>1500</v>
      </c>
      <c r="AE19" s="673"/>
      <c r="AF19" s="673"/>
      <c r="AG19" s="673"/>
      <c r="AH19" s="673"/>
      <c r="AI19" s="673"/>
      <c r="AJ19" s="673"/>
      <c r="AK19" s="673"/>
      <c r="AL19" s="637">
        <v>0.1</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261</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263</v>
      </c>
      <c r="CE20" s="632"/>
      <c r="CF20" s="632"/>
      <c r="CG20" s="632"/>
      <c r="CH20" s="632"/>
      <c r="CI20" s="632"/>
      <c r="CJ20" s="632"/>
      <c r="CK20" s="632"/>
      <c r="CL20" s="632"/>
      <c r="CM20" s="632"/>
      <c r="CN20" s="632"/>
      <c r="CO20" s="632"/>
      <c r="CP20" s="632"/>
      <c r="CQ20" s="633"/>
      <c r="CR20" s="634">
        <v>4758231</v>
      </c>
      <c r="CS20" s="635"/>
      <c r="CT20" s="635"/>
      <c r="CU20" s="635"/>
      <c r="CV20" s="635"/>
      <c r="CW20" s="635"/>
      <c r="CX20" s="635"/>
      <c r="CY20" s="636"/>
      <c r="CZ20" s="672">
        <v>100</v>
      </c>
      <c r="DA20" s="672"/>
      <c r="DB20" s="672"/>
      <c r="DC20" s="672"/>
      <c r="DD20" s="640">
        <v>412178</v>
      </c>
      <c r="DE20" s="635"/>
      <c r="DF20" s="635"/>
      <c r="DG20" s="635"/>
      <c r="DH20" s="635"/>
      <c r="DI20" s="635"/>
      <c r="DJ20" s="635"/>
      <c r="DK20" s="635"/>
      <c r="DL20" s="635"/>
      <c r="DM20" s="635"/>
      <c r="DN20" s="635"/>
      <c r="DO20" s="635"/>
      <c r="DP20" s="636"/>
      <c r="DQ20" s="640">
        <v>3915156</v>
      </c>
      <c r="DR20" s="635"/>
      <c r="DS20" s="635"/>
      <c r="DT20" s="635"/>
      <c r="DU20" s="635"/>
      <c r="DV20" s="635"/>
      <c r="DW20" s="635"/>
      <c r="DX20" s="635"/>
      <c r="DY20" s="635"/>
      <c r="DZ20" s="635"/>
      <c r="EA20" s="635"/>
      <c r="EB20" s="635"/>
      <c r="EC20" s="671"/>
    </row>
    <row r="21" spans="2:133" ht="11.25" customHeight="1" x14ac:dyDescent="0.15">
      <c r="B21" s="631" t="s">
        <v>264</v>
      </c>
      <c r="C21" s="632"/>
      <c r="D21" s="632"/>
      <c r="E21" s="632"/>
      <c r="F21" s="632"/>
      <c r="G21" s="632"/>
      <c r="H21" s="632"/>
      <c r="I21" s="632"/>
      <c r="J21" s="632"/>
      <c r="K21" s="632"/>
      <c r="L21" s="632"/>
      <c r="M21" s="632"/>
      <c r="N21" s="632"/>
      <c r="O21" s="632"/>
      <c r="P21" s="632"/>
      <c r="Q21" s="633"/>
      <c r="R21" s="634">
        <v>2065011</v>
      </c>
      <c r="S21" s="635"/>
      <c r="T21" s="635"/>
      <c r="U21" s="635"/>
      <c r="V21" s="635"/>
      <c r="W21" s="635"/>
      <c r="X21" s="635"/>
      <c r="Y21" s="636"/>
      <c r="Z21" s="672">
        <v>42.1</v>
      </c>
      <c r="AA21" s="672"/>
      <c r="AB21" s="672"/>
      <c r="AC21" s="672"/>
      <c r="AD21" s="673">
        <v>1951122</v>
      </c>
      <c r="AE21" s="673"/>
      <c r="AF21" s="673"/>
      <c r="AG21" s="673"/>
      <c r="AH21" s="673"/>
      <c r="AI21" s="673"/>
      <c r="AJ21" s="673"/>
      <c r="AK21" s="673"/>
      <c r="AL21" s="637">
        <v>82.8</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266</v>
      </c>
      <c r="C22" s="632"/>
      <c r="D22" s="632"/>
      <c r="E22" s="632"/>
      <c r="F22" s="632"/>
      <c r="G22" s="632"/>
      <c r="H22" s="632"/>
      <c r="I22" s="632"/>
      <c r="J22" s="632"/>
      <c r="K22" s="632"/>
      <c r="L22" s="632"/>
      <c r="M22" s="632"/>
      <c r="N22" s="632"/>
      <c r="O22" s="632"/>
      <c r="P22" s="632"/>
      <c r="Q22" s="633"/>
      <c r="R22" s="634">
        <v>1951122</v>
      </c>
      <c r="S22" s="635"/>
      <c r="T22" s="635"/>
      <c r="U22" s="635"/>
      <c r="V22" s="635"/>
      <c r="W22" s="635"/>
      <c r="X22" s="635"/>
      <c r="Y22" s="636"/>
      <c r="Z22" s="672">
        <v>39.799999999999997</v>
      </c>
      <c r="AA22" s="672"/>
      <c r="AB22" s="672"/>
      <c r="AC22" s="672"/>
      <c r="AD22" s="673">
        <v>1951122</v>
      </c>
      <c r="AE22" s="673"/>
      <c r="AF22" s="673"/>
      <c r="AG22" s="673"/>
      <c r="AH22" s="673"/>
      <c r="AI22" s="673"/>
      <c r="AJ22" s="673"/>
      <c r="AK22" s="673"/>
      <c r="AL22" s="637">
        <v>82.8</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269</v>
      </c>
      <c r="C23" s="632"/>
      <c r="D23" s="632"/>
      <c r="E23" s="632"/>
      <c r="F23" s="632"/>
      <c r="G23" s="632"/>
      <c r="H23" s="632"/>
      <c r="I23" s="632"/>
      <c r="J23" s="632"/>
      <c r="K23" s="632"/>
      <c r="L23" s="632"/>
      <c r="M23" s="632"/>
      <c r="N23" s="632"/>
      <c r="O23" s="632"/>
      <c r="P23" s="632"/>
      <c r="Q23" s="633"/>
      <c r="R23" s="634">
        <v>113889</v>
      </c>
      <c r="S23" s="635"/>
      <c r="T23" s="635"/>
      <c r="U23" s="635"/>
      <c r="V23" s="635"/>
      <c r="W23" s="635"/>
      <c r="X23" s="635"/>
      <c r="Y23" s="636"/>
      <c r="Z23" s="672">
        <v>2.2999999999999998</v>
      </c>
      <c r="AA23" s="672"/>
      <c r="AB23" s="672"/>
      <c r="AC23" s="672"/>
      <c r="AD23" s="673" t="s">
        <v>122</v>
      </c>
      <c r="AE23" s="673"/>
      <c r="AF23" s="673"/>
      <c r="AG23" s="673"/>
      <c r="AH23" s="673"/>
      <c r="AI23" s="673"/>
      <c r="AJ23" s="673"/>
      <c r="AK23" s="673"/>
      <c r="AL23" s="637" t="s">
        <v>122</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15">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278</v>
      </c>
      <c r="CE24" s="693"/>
      <c r="CF24" s="693"/>
      <c r="CG24" s="693"/>
      <c r="CH24" s="693"/>
      <c r="CI24" s="693"/>
      <c r="CJ24" s="693"/>
      <c r="CK24" s="693"/>
      <c r="CL24" s="693"/>
      <c r="CM24" s="693"/>
      <c r="CN24" s="693"/>
      <c r="CO24" s="693"/>
      <c r="CP24" s="693"/>
      <c r="CQ24" s="694"/>
      <c r="CR24" s="689">
        <v>1311099</v>
      </c>
      <c r="CS24" s="690"/>
      <c r="CT24" s="690"/>
      <c r="CU24" s="690"/>
      <c r="CV24" s="690"/>
      <c r="CW24" s="690"/>
      <c r="CX24" s="690"/>
      <c r="CY24" s="715"/>
      <c r="CZ24" s="716">
        <v>27.6</v>
      </c>
      <c r="DA24" s="698"/>
      <c r="DB24" s="698"/>
      <c r="DC24" s="718"/>
      <c r="DD24" s="714">
        <v>1154886</v>
      </c>
      <c r="DE24" s="690"/>
      <c r="DF24" s="690"/>
      <c r="DG24" s="690"/>
      <c r="DH24" s="690"/>
      <c r="DI24" s="690"/>
      <c r="DJ24" s="690"/>
      <c r="DK24" s="715"/>
      <c r="DL24" s="714">
        <v>1095147</v>
      </c>
      <c r="DM24" s="690"/>
      <c r="DN24" s="690"/>
      <c r="DO24" s="690"/>
      <c r="DP24" s="690"/>
      <c r="DQ24" s="690"/>
      <c r="DR24" s="690"/>
      <c r="DS24" s="690"/>
      <c r="DT24" s="690"/>
      <c r="DU24" s="690"/>
      <c r="DV24" s="715"/>
      <c r="DW24" s="716">
        <v>46.3</v>
      </c>
      <c r="DX24" s="698"/>
      <c r="DY24" s="698"/>
      <c r="DZ24" s="698"/>
      <c r="EA24" s="698"/>
      <c r="EB24" s="698"/>
      <c r="EC24" s="717"/>
    </row>
    <row r="25" spans="2:133" ht="11.25" customHeight="1" x14ac:dyDescent="0.15">
      <c r="B25" s="631" t="s">
        <v>279</v>
      </c>
      <c r="C25" s="632"/>
      <c r="D25" s="632"/>
      <c r="E25" s="632"/>
      <c r="F25" s="632"/>
      <c r="G25" s="632"/>
      <c r="H25" s="632"/>
      <c r="I25" s="632"/>
      <c r="J25" s="632"/>
      <c r="K25" s="632"/>
      <c r="L25" s="632"/>
      <c r="M25" s="632"/>
      <c r="N25" s="632"/>
      <c r="O25" s="632"/>
      <c r="P25" s="632"/>
      <c r="Q25" s="633"/>
      <c r="R25" s="634">
        <v>2467938</v>
      </c>
      <c r="S25" s="635"/>
      <c r="T25" s="635"/>
      <c r="U25" s="635"/>
      <c r="V25" s="635"/>
      <c r="W25" s="635"/>
      <c r="X25" s="635"/>
      <c r="Y25" s="636"/>
      <c r="Z25" s="672">
        <v>50.3</v>
      </c>
      <c r="AA25" s="672"/>
      <c r="AB25" s="672"/>
      <c r="AC25" s="672"/>
      <c r="AD25" s="673">
        <v>2354049</v>
      </c>
      <c r="AE25" s="673"/>
      <c r="AF25" s="673"/>
      <c r="AG25" s="673"/>
      <c r="AH25" s="673"/>
      <c r="AI25" s="673"/>
      <c r="AJ25" s="673"/>
      <c r="AK25" s="673"/>
      <c r="AL25" s="637">
        <v>99.9</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281</v>
      </c>
      <c r="CE25" s="632"/>
      <c r="CF25" s="632"/>
      <c r="CG25" s="632"/>
      <c r="CH25" s="632"/>
      <c r="CI25" s="632"/>
      <c r="CJ25" s="632"/>
      <c r="CK25" s="632"/>
      <c r="CL25" s="632"/>
      <c r="CM25" s="632"/>
      <c r="CN25" s="632"/>
      <c r="CO25" s="632"/>
      <c r="CP25" s="632"/>
      <c r="CQ25" s="633"/>
      <c r="CR25" s="634">
        <v>565101</v>
      </c>
      <c r="CS25" s="647"/>
      <c r="CT25" s="647"/>
      <c r="CU25" s="647"/>
      <c r="CV25" s="647"/>
      <c r="CW25" s="647"/>
      <c r="CX25" s="647"/>
      <c r="CY25" s="648"/>
      <c r="CZ25" s="637">
        <v>11.9</v>
      </c>
      <c r="DA25" s="649"/>
      <c r="DB25" s="649"/>
      <c r="DC25" s="650"/>
      <c r="DD25" s="640">
        <v>548504</v>
      </c>
      <c r="DE25" s="647"/>
      <c r="DF25" s="647"/>
      <c r="DG25" s="647"/>
      <c r="DH25" s="647"/>
      <c r="DI25" s="647"/>
      <c r="DJ25" s="647"/>
      <c r="DK25" s="648"/>
      <c r="DL25" s="640">
        <v>540211</v>
      </c>
      <c r="DM25" s="647"/>
      <c r="DN25" s="647"/>
      <c r="DO25" s="647"/>
      <c r="DP25" s="647"/>
      <c r="DQ25" s="647"/>
      <c r="DR25" s="647"/>
      <c r="DS25" s="647"/>
      <c r="DT25" s="647"/>
      <c r="DU25" s="647"/>
      <c r="DV25" s="648"/>
      <c r="DW25" s="637">
        <v>22.8</v>
      </c>
      <c r="DX25" s="649"/>
      <c r="DY25" s="649"/>
      <c r="DZ25" s="649"/>
      <c r="EA25" s="649"/>
      <c r="EB25" s="649"/>
      <c r="EC25" s="661"/>
    </row>
    <row r="26" spans="2:133" ht="11.25" customHeight="1" x14ac:dyDescent="0.15">
      <c r="B26" s="631" t="s">
        <v>282</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284</v>
      </c>
      <c r="CE26" s="632"/>
      <c r="CF26" s="632"/>
      <c r="CG26" s="632"/>
      <c r="CH26" s="632"/>
      <c r="CI26" s="632"/>
      <c r="CJ26" s="632"/>
      <c r="CK26" s="632"/>
      <c r="CL26" s="632"/>
      <c r="CM26" s="632"/>
      <c r="CN26" s="632"/>
      <c r="CO26" s="632"/>
      <c r="CP26" s="632"/>
      <c r="CQ26" s="633"/>
      <c r="CR26" s="634">
        <v>333219</v>
      </c>
      <c r="CS26" s="635"/>
      <c r="CT26" s="635"/>
      <c r="CU26" s="635"/>
      <c r="CV26" s="635"/>
      <c r="CW26" s="635"/>
      <c r="CX26" s="635"/>
      <c r="CY26" s="636"/>
      <c r="CZ26" s="637">
        <v>7</v>
      </c>
      <c r="DA26" s="649"/>
      <c r="DB26" s="649"/>
      <c r="DC26" s="650"/>
      <c r="DD26" s="640">
        <v>319333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285</v>
      </c>
      <c r="C27" s="632"/>
      <c r="D27" s="632"/>
      <c r="E27" s="632"/>
      <c r="F27" s="632"/>
      <c r="G27" s="632"/>
      <c r="H27" s="632"/>
      <c r="I27" s="632"/>
      <c r="J27" s="632"/>
      <c r="K27" s="632"/>
      <c r="L27" s="632"/>
      <c r="M27" s="632"/>
      <c r="N27" s="632"/>
      <c r="O27" s="632"/>
      <c r="P27" s="632"/>
      <c r="Q27" s="633"/>
      <c r="R27" s="634">
        <v>491</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251975</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287</v>
      </c>
      <c r="CE27" s="632"/>
      <c r="CF27" s="632"/>
      <c r="CG27" s="632"/>
      <c r="CH27" s="632"/>
      <c r="CI27" s="632"/>
      <c r="CJ27" s="632"/>
      <c r="CK27" s="632"/>
      <c r="CL27" s="632"/>
      <c r="CM27" s="632"/>
      <c r="CN27" s="632"/>
      <c r="CO27" s="632"/>
      <c r="CP27" s="632"/>
      <c r="CQ27" s="633"/>
      <c r="CR27" s="634">
        <v>225561</v>
      </c>
      <c r="CS27" s="647"/>
      <c r="CT27" s="647"/>
      <c r="CU27" s="647"/>
      <c r="CV27" s="647"/>
      <c r="CW27" s="647"/>
      <c r="CX27" s="647"/>
      <c r="CY27" s="648"/>
      <c r="CZ27" s="637">
        <v>4.7</v>
      </c>
      <c r="DA27" s="649"/>
      <c r="DB27" s="649"/>
      <c r="DC27" s="650"/>
      <c r="DD27" s="640">
        <v>98065</v>
      </c>
      <c r="DE27" s="647"/>
      <c r="DF27" s="647"/>
      <c r="DG27" s="647"/>
      <c r="DH27" s="647"/>
      <c r="DI27" s="647"/>
      <c r="DJ27" s="647"/>
      <c r="DK27" s="648"/>
      <c r="DL27" s="640">
        <v>46619</v>
      </c>
      <c r="DM27" s="647"/>
      <c r="DN27" s="647"/>
      <c r="DO27" s="647"/>
      <c r="DP27" s="647"/>
      <c r="DQ27" s="647"/>
      <c r="DR27" s="647"/>
      <c r="DS27" s="647"/>
      <c r="DT27" s="647"/>
      <c r="DU27" s="647"/>
      <c r="DV27" s="648"/>
      <c r="DW27" s="637">
        <v>2</v>
      </c>
      <c r="DX27" s="649"/>
      <c r="DY27" s="649"/>
      <c r="DZ27" s="649"/>
      <c r="EA27" s="649"/>
      <c r="EB27" s="649"/>
      <c r="EC27" s="661"/>
    </row>
    <row r="28" spans="2:133" ht="11.25" customHeight="1" x14ac:dyDescent="0.15">
      <c r="B28" s="631" t="s">
        <v>288</v>
      </c>
      <c r="C28" s="632"/>
      <c r="D28" s="632"/>
      <c r="E28" s="632"/>
      <c r="F28" s="632"/>
      <c r="G28" s="632"/>
      <c r="H28" s="632"/>
      <c r="I28" s="632"/>
      <c r="J28" s="632"/>
      <c r="K28" s="632"/>
      <c r="L28" s="632"/>
      <c r="M28" s="632"/>
      <c r="N28" s="632"/>
      <c r="O28" s="632"/>
      <c r="P28" s="632"/>
      <c r="Q28" s="633"/>
      <c r="R28" s="634">
        <v>45220</v>
      </c>
      <c r="S28" s="635"/>
      <c r="T28" s="635"/>
      <c r="U28" s="635"/>
      <c r="V28" s="635"/>
      <c r="W28" s="635"/>
      <c r="X28" s="635"/>
      <c r="Y28" s="636"/>
      <c r="Z28" s="672">
        <v>0.9</v>
      </c>
      <c r="AA28" s="672"/>
      <c r="AB28" s="672"/>
      <c r="AC28" s="672"/>
      <c r="AD28" s="673">
        <v>3116</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520437</v>
      </c>
      <c r="CS28" s="635"/>
      <c r="CT28" s="635"/>
      <c r="CU28" s="635"/>
      <c r="CV28" s="635"/>
      <c r="CW28" s="635"/>
      <c r="CX28" s="635"/>
      <c r="CY28" s="636"/>
      <c r="CZ28" s="637">
        <v>10.9</v>
      </c>
      <c r="DA28" s="649"/>
      <c r="DB28" s="649"/>
      <c r="DC28" s="650"/>
      <c r="DD28" s="640">
        <v>508317</v>
      </c>
      <c r="DE28" s="635"/>
      <c r="DF28" s="635"/>
      <c r="DG28" s="635"/>
      <c r="DH28" s="635"/>
      <c r="DI28" s="635"/>
      <c r="DJ28" s="635"/>
      <c r="DK28" s="636"/>
      <c r="DL28" s="640">
        <v>508317</v>
      </c>
      <c r="DM28" s="635"/>
      <c r="DN28" s="635"/>
      <c r="DO28" s="635"/>
      <c r="DP28" s="635"/>
      <c r="DQ28" s="635"/>
      <c r="DR28" s="635"/>
      <c r="DS28" s="635"/>
      <c r="DT28" s="635"/>
      <c r="DU28" s="635"/>
      <c r="DV28" s="636"/>
      <c r="DW28" s="637">
        <v>21.5</v>
      </c>
      <c r="DX28" s="649"/>
      <c r="DY28" s="649"/>
      <c r="DZ28" s="649"/>
      <c r="EA28" s="649"/>
      <c r="EB28" s="649"/>
      <c r="EC28" s="661"/>
    </row>
    <row r="29" spans="2:133" ht="11.25" customHeight="1" x14ac:dyDescent="0.15">
      <c r="B29" s="631" t="s">
        <v>290</v>
      </c>
      <c r="C29" s="632"/>
      <c r="D29" s="632"/>
      <c r="E29" s="632"/>
      <c r="F29" s="632"/>
      <c r="G29" s="632"/>
      <c r="H29" s="632"/>
      <c r="I29" s="632"/>
      <c r="J29" s="632"/>
      <c r="K29" s="632"/>
      <c r="L29" s="632"/>
      <c r="M29" s="632"/>
      <c r="N29" s="632"/>
      <c r="O29" s="632"/>
      <c r="P29" s="632"/>
      <c r="Q29" s="633"/>
      <c r="R29" s="634">
        <v>1698</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291</v>
      </c>
      <c r="CE29" s="654"/>
      <c r="CF29" s="631" t="s">
        <v>66</v>
      </c>
      <c r="CG29" s="632"/>
      <c r="CH29" s="632"/>
      <c r="CI29" s="632"/>
      <c r="CJ29" s="632"/>
      <c r="CK29" s="632"/>
      <c r="CL29" s="632"/>
      <c r="CM29" s="632"/>
      <c r="CN29" s="632"/>
      <c r="CO29" s="632"/>
      <c r="CP29" s="632"/>
      <c r="CQ29" s="633"/>
      <c r="CR29" s="634">
        <v>520437</v>
      </c>
      <c r="CS29" s="647"/>
      <c r="CT29" s="647"/>
      <c r="CU29" s="647"/>
      <c r="CV29" s="647"/>
      <c r="CW29" s="647"/>
      <c r="CX29" s="647"/>
      <c r="CY29" s="648"/>
      <c r="CZ29" s="637">
        <v>10.9</v>
      </c>
      <c r="DA29" s="649"/>
      <c r="DB29" s="649"/>
      <c r="DC29" s="650"/>
      <c r="DD29" s="640">
        <v>508317</v>
      </c>
      <c r="DE29" s="647"/>
      <c r="DF29" s="647"/>
      <c r="DG29" s="647"/>
      <c r="DH29" s="647"/>
      <c r="DI29" s="647"/>
      <c r="DJ29" s="647"/>
      <c r="DK29" s="648"/>
      <c r="DL29" s="640">
        <v>508317</v>
      </c>
      <c r="DM29" s="647"/>
      <c r="DN29" s="647"/>
      <c r="DO29" s="647"/>
      <c r="DP29" s="647"/>
      <c r="DQ29" s="647"/>
      <c r="DR29" s="647"/>
      <c r="DS29" s="647"/>
      <c r="DT29" s="647"/>
      <c r="DU29" s="647"/>
      <c r="DV29" s="648"/>
      <c r="DW29" s="637">
        <v>21.5</v>
      </c>
      <c r="DX29" s="649"/>
      <c r="DY29" s="649"/>
      <c r="DZ29" s="649"/>
      <c r="EA29" s="649"/>
      <c r="EB29" s="649"/>
      <c r="EC29" s="661"/>
    </row>
    <row r="30" spans="2:133" ht="11.25" customHeight="1" x14ac:dyDescent="0.15">
      <c r="B30" s="631" t="s">
        <v>292</v>
      </c>
      <c r="C30" s="632"/>
      <c r="D30" s="632"/>
      <c r="E30" s="632"/>
      <c r="F30" s="632"/>
      <c r="G30" s="632"/>
      <c r="H30" s="632"/>
      <c r="I30" s="632"/>
      <c r="J30" s="632"/>
      <c r="K30" s="632"/>
      <c r="L30" s="632"/>
      <c r="M30" s="632"/>
      <c r="N30" s="632"/>
      <c r="O30" s="632"/>
      <c r="P30" s="632"/>
      <c r="Q30" s="633"/>
      <c r="R30" s="634">
        <v>318563</v>
      </c>
      <c r="S30" s="635"/>
      <c r="T30" s="635"/>
      <c r="U30" s="635"/>
      <c r="V30" s="635"/>
      <c r="W30" s="635"/>
      <c r="X30" s="635"/>
      <c r="Y30" s="636"/>
      <c r="Z30" s="672">
        <v>6.5</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9"/>
      <c r="BI30" s="709"/>
      <c r="BJ30" s="709"/>
      <c r="BK30" s="709"/>
      <c r="BL30" s="709"/>
      <c r="BM30" s="709"/>
      <c r="BN30" s="709"/>
      <c r="BO30" s="709"/>
      <c r="BP30" s="709"/>
      <c r="BQ30" s="710"/>
      <c r="BR30" s="686" t="s">
        <v>294</v>
      </c>
      <c r="BS30" s="709"/>
      <c r="BT30" s="709"/>
      <c r="BU30" s="709"/>
      <c r="BV30" s="709"/>
      <c r="BW30" s="709"/>
      <c r="BX30" s="709"/>
      <c r="BY30" s="709"/>
      <c r="BZ30" s="709"/>
      <c r="CA30" s="709"/>
      <c r="CB30" s="710"/>
      <c r="CD30" s="655"/>
      <c r="CE30" s="656"/>
      <c r="CF30" s="631" t="s">
        <v>295</v>
      </c>
      <c r="CG30" s="632"/>
      <c r="CH30" s="632"/>
      <c r="CI30" s="632"/>
      <c r="CJ30" s="632"/>
      <c r="CK30" s="632"/>
      <c r="CL30" s="632"/>
      <c r="CM30" s="632"/>
      <c r="CN30" s="632"/>
      <c r="CO30" s="632"/>
      <c r="CP30" s="632"/>
      <c r="CQ30" s="633"/>
      <c r="CR30" s="634">
        <v>503754</v>
      </c>
      <c r="CS30" s="635"/>
      <c r="CT30" s="635"/>
      <c r="CU30" s="635"/>
      <c r="CV30" s="635"/>
      <c r="CW30" s="635"/>
      <c r="CX30" s="635"/>
      <c r="CY30" s="636"/>
      <c r="CZ30" s="637">
        <v>10.6</v>
      </c>
      <c r="DA30" s="649"/>
      <c r="DB30" s="649"/>
      <c r="DC30" s="650"/>
      <c r="DD30" s="640">
        <v>492675</v>
      </c>
      <c r="DE30" s="635"/>
      <c r="DF30" s="635"/>
      <c r="DG30" s="635"/>
      <c r="DH30" s="635"/>
      <c r="DI30" s="635"/>
      <c r="DJ30" s="635"/>
      <c r="DK30" s="636"/>
      <c r="DL30" s="640">
        <v>492675</v>
      </c>
      <c r="DM30" s="635"/>
      <c r="DN30" s="635"/>
      <c r="DO30" s="635"/>
      <c r="DP30" s="635"/>
      <c r="DQ30" s="635"/>
      <c r="DR30" s="635"/>
      <c r="DS30" s="635"/>
      <c r="DT30" s="635"/>
      <c r="DU30" s="635"/>
      <c r="DV30" s="636"/>
      <c r="DW30" s="637">
        <v>20.8</v>
      </c>
      <c r="DX30" s="649"/>
      <c r="DY30" s="649"/>
      <c r="DZ30" s="649"/>
      <c r="EA30" s="649"/>
      <c r="EB30" s="649"/>
      <c r="EC30" s="661"/>
    </row>
    <row r="31" spans="2:133" ht="11.25" customHeight="1" x14ac:dyDescent="0.15">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297</v>
      </c>
      <c r="AQ31" s="705"/>
      <c r="AR31" s="705"/>
      <c r="AS31" s="705"/>
      <c r="AT31" s="706" t="s">
        <v>298</v>
      </c>
      <c r="AU31" s="212"/>
      <c r="AV31" s="212"/>
      <c r="AW31" s="212"/>
      <c r="AX31" s="692" t="s">
        <v>176</v>
      </c>
      <c r="AY31" s="693"/>
      <c r="AZ31" s="693"/>
      <c r="BA31" s="693"/>
      <c r="BB31" s="693"/>
      <c r="BC31" s="693"/>
      <c r="BD31" s="693"/>
      <c r="BE31" s="693"/>
      <c r="BF31" s="694"/>
      <c r="BG31" s="696">
        <v>98.8</v>
      </c>
      <c r="BH31" s="697"/>
      <c r="BI31" s="697"/>
      <c r="BJ31" s="697"/>
      <c r="BK31" s="697"/>
      <c r="BL31" s="697"/>
      <c r="BM31" s="698">
        <v>96.2</v>
      </c>
      <c r="BN31" s="697"/>
      <c r="BO31" s="697"/>
      <c r="BP31" s="697"/>
      <c r="BQ31" s="699"/>
      <c r="BR31" s="696">
        <v>99.1</v>
      </c>
      <c r="BS31" s="697"/>
      <c r="BT31" s="697"/>
      <c r="BU31" s="697"/>
      <c r="BV31" s="697"/>
      <c r="BW31" s="697"/>
      <c r="BX31" s="698">
        <v>96.7</v>
      </c>
      <c r="BY31" s="697"/>
      <c r="BZ31" s="697"/>
      <c r="CA31" s="697"/>
      <c r="CB31" s="699"/>
      <c r="CD31" s="655"/>
      <c r="CE31" s="656"/>
      <c r="CF31" s="631" t="s">
        <v>299</v>
      </c>
      <c r="CG31" s="632"/>
      <c r="CH31" s="632"/>
      <c r="CI31" s="632"/>
      <c r="CJ31" s="632"/>
      <c r="CK31" s="632"/>
      <c r="CL31" s="632"/>
      <c r="CM31" s="632"/>
      <c r="CN31" s="632"/>
      <c r="CO31" s="632"/>
      <c r="CP31" s="632"/>
      <c r="CQ31" s="633"/>
      <c r="CR31" s="634">
        <v>16683</v>
      </c>
      <c r="CS31" s="647"/>
      <c r="CT31" s="647"/>
      <c r="CU31" s="647"/>
      <c r="CV31" s="647"/>
      <c r="CW31" s="647"/>
      <c r="CX31" s="647"/>
      <c r="CY31" s="648"/>
      <c r="CZ31" s="637">
        <v>0.4</v>
      </c>
      <c r="DA31" s="649"/>
      <c r="DB31" s="649"/>
      <c r="DC31" s="650"/>
      <c r="DD31" s="640">
        <v>15642</v>
      </c>
      <c r="DE31" s="647"/>
      <c r="DF31" s="647"/>
      <c r="DG31" s="647"/>
      <c r="DH31" s="647"/>
      <c r="DI31" s="647"/>
      <c r="DJ31" s="647"/>
      <c r="DK31" s="648"/>
      <c r="DL31" s="640">
        <v>15642</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300</v>
      </c>
      <c r="C32" s="632"/>
      <c r="D32" s="632"/>
      <c r="E32" s="632"/>
      <c r="F32" s="632"/>
      <c r="G32" s="632"/>
      <c r="H32" s="632"/>
      <c r="I32" s="632"/>
      <c r="J32" s="632"/>
      <c r="K32" s="632"/>
      <c r="L32" s="632"/>
      <c r="M32" s="632"/>
      <c r="N32" s="632"/>
      <c r="O32" s="632"/>
      <c r="P32" s="632"/>
      <c r="Q32" s="633"/>
      <c r="R32" s="634">
        <v>160685</v>
      </c>
      <c r="S32" s="635"/>
      <c r="T32" s="635"/>
      <c r="U32" s="635"/>
      <c r="V32" s="635"/>
      <c r="W32" s="635"/>
      <c r="X32" s="635"/>
      <c r="Y32" s="636"/>
      <c r="Z32" s="672">
        <v>3.3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301</v>
      </c>
      <c r="AX32" s="631" t="s">
        <v>302</v>
      </c>
      <c r="AY32" s="632"/>
      <c r="AZ32" s="632"/>
      <c r="BA32" s="632"/>
      <c r="BB32" s="632"/>
      <c r="BC32" s="632"/>
      <c r="BD32" s="632"/>
      <c r="BE32" s="632"/>
      <c r="BF32" s="633"/>
      <c r="BG32" s="700">
        <v>98.7</v>
      </c>
      <c r="BH32" s="647"/>
      <c r="BI32" s="647"/>
      <c r="BJ32" s="647"/>
      <c r="BK32" s="647"/>
      <c r="BL32" s="647"/>
      <c r="BM32" s="638">
        <v>96.2</v>
      </c>
      <c r="BN32" s="647"/>
      <c r="BO32" s="647"/>
      <c r="BP32" s="647"/>
      <c r="BQ32" s="670"/>
      <c r="BR32" s="700">
        <v>98.8</v>
      </c>
      <c r="BS32" s="647"/>
      <c r="BT32" s="647"/>
      <c r="BU32" s="647"/>
      <c r="BV32" s="647"/>
      <c r="BW32" s="647"/>
      <c r="BX32" s="638">
        <v>96.7</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304</v>
      </c>
      <c r="C33" s="632"/>
      <c r="D33" s="632"/>
      <c r="E33" s="632"/>
      <c r="F33" s="632"/>
      <c r="G33" s="632"/>
      <c r="H33" s="632"/>
      <c r="I33" s="632"/>
      <c r="J33" s="632"/>
      <c r="K33" s="632"/>
      <c r="L33" s="632"/>
      <c r="M33" s="632"/>
      <c r="N33" s="632"/>
      <c r="O33" s="632"/>
      <c r="P33" s="632"/>
      <c r="Q33" s="633"/>
      <c r="R33" s="634">
        <v>13742</v>
      </c>
      <c r="S33" s="635"/>
      <c r="T33" s="635"/>
      <c r="U33" s="635"/>
      <c r="V33" s="635"/>
      <c r="W33" s="635"/>
      <c r="X33" s="635"/>
      <c r="Y33" s="636"/>
      <c r="Z33" s="672">
        <v>0.3</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13"/>
      <c r="AV33" s="213"/>
      <c r="AW33" s="213"/>
      <c r="AX33" s="615" t="s">
        <v>305</v>
      </c>
      <c r="AY33" s="616"/>
      <c r="AZ33" s="616"/>
      <c r="BA33" s="616"/>
      <c r="BB33" s="616"/>
      <c r="BC33" s="616"/>
      <c r="BD33" s="616"/>
      <c r="BE33" s="616"/>
      <c r="BF33" s="617"/>
      <c r="BG33" s="695">
        <v>98.8</v>
      </c>
      <c r="BH33" s="619"/>
      <c r="BI33" s="619"/>
      <c r="BJ33" s="619"/>
      <c r="BK33" s="619"/>
      <c r="BL33" s="619"/>
      <c r="BM33" s="665">
        <v>95.8</v>
      </c>
      <c r="BN33" s="619"/>
      <c r="BO33" s="619"/>
      <c r="BP33" s="619"/>
      <c r="BQ33" s="682"/>
      <c r="BR33" s="695">
        <v>99.2</v>
      </c>
      <c r="BS33" s="619"/>
      <c r="BT33" s="619"/>
      <c r="BU33" s="619"/>
      <c r="BV33" s="619"/>
      <c r="BW33" s="619"/>
      <c r="BX33" s="665">
        <v>96.4</v>
      </c>
      <c r="BY33" s="619"/>
      <c r="BZ33" s="619"/>
      <c r="CA33" s="619"/>
      <c r="CB33" s="682"/>
      <c r="CD33" s="631" t="s">
        <v>306</v>
      </c>
      <c r="CE33" s="632"/>
      <c r="CF33" s="632"/>
      <c r="CG33" s="632"/>
      <c r="CH33" s="632"/>
      <c r="CI33" s="632"/>
      <c r="CJ33" s="632"/>
      <c r="CK33" s="632"/>
      <c r="CL33" s="632"/>
      <c r="CM33" s="632"/>
      <c r="CN33" s="632"/>
      <c r="CO33" s="632"/>
      <c r="CP33" s="632"/>
      <c r="CQ33" s="633"/>
      <c r="CR33" s="634">
        <v>3027881</v>
      </c>
      <c r="CS33" s="647"/>
      <c r="CT33" s="647"/>
      <c r="CU33" s="647"/>
      <c r="CV33" s="647"/>
      <c r="CW33" s="647"/>
      <c r="CX33" s="647"/>
      <c r="CY33" s="648"/>
      <c r="CZ33" s="637">
        <v>63.6</v>
      </c>
      <c r="DA33" s="649"/>
      <c r="DB33" s="649"/>
      <c r="DC33" s="650"/>
      <c r="DD33" s="640">
        <v>2713861</v>
      </c>
      <c r="DE33" s="647"/>
      <c r="DF33" s="647"/>
      <c r="DG33" s="647"/>
      <c r="DH33" s="647"/>
      <c r="DI33" s="647"/>
      <c r="DJ33" s="647"/>
      <c r="DK33" s="648"/>
      <c r="DL33" s="640">
        <v>1068424</v>
      </c>
      <c r="DM33" s="647"/>
      <c r="DN33" s="647"/>
      <c r="DO33" s="647"/>
      <c r="DP33" s="647"/>
      <c r="DQ33" s="647"/>
      <c r="DR33" s="647"/>
      <c r="DS33" s="647"/>
      <c r="DT33" s="647"/>
      <c r="DU33" s="647"/>
      <c r="DV33" s="648"/>
      <c r="DW33" s="637">
        <v>45.2</v>
      </c>
      <c r="DX33" s="649"/>
      <c r="DY33" s="649"/>
      <c r="DZ33" s="649"/>
      <c r="EA33" s="649"/>
      <c r="EB33" s="649"/>
      <c r="EC33" s="661"/>
    </row>
    <row r="34" spans="2:133" ht="11.25" customHeight="1" x14ac:dyDescent="0.15">
      <c r="B34" s="631" t="s">
        <v>307</v>
      </c>
      <c r="C34" s="632"/>
      <c r="D34" s="632"/>
      <c r="E34" s="632"/>
      <c r="F34" s="632"/>
      <c r="G34" s="632"/>
      <c r="H34" s="632"/>
      <c r="I34" s="632"/>
      <c r="J34" s="632"/>
      <c r="K34" s="632"/>
      <c r="L34" s="632"/>
      <c r="M34" s="632"/>
      <c r="N34" s="632"/>
      <c r="O34" s="632"/>
      <c r="P34" s="632"/>
      <c r="Q34" s="633"/>
      <c r="R34" s="634">
        <v>17017</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308</v>
      </c>
      <c r="CE34" s="632"/>
      <c r="CF34" s="632"/>
      <c r="CG34" s="632"/>
      <c r="CH34" s="632"/>
      <c r="CI34" s="632"/>
      <c r="CJ34" s="632"/>
      <c r="CK34" s="632"/>
      <c r="CL34" s="632"/>
      <c r="CM34" s="632"/>
      <c r="CN34" s="632"/>
      <c r="CO34" s="632"/>
      <c r="CP34" s="632"/>
      <c r="CQ34" s="633"/>
      <c r="CR34" s="634">
        <v>706614</v>
      </c>
      <c r="CS34" s="635"/>
      <c r="CT34" s="635"/>
      <c r="CU34" s="635"/>
      <c r="CV34" s="635"/>
      <c r="CW34" s="635"/>
      <c r="CX34" s="635"/>
      <c r="CY34" s="636"/>
      <c r="CZ34" s="637">
        <v>14.9</v>
      </c>
      <c r="DA34" s="649"/>
      <c r="DB34" s="649"/>
      <c r="DC34" s="650"/>
      <c r="DD34" s="640">
        <v>567589</v>
      </c>
      <c r="DE34" s="635"/>
      <c r="DF34" s="635"/>
      <c r="DG34" s="635"/>
      <c r="DH34" s="635"/>
      <c r="DI34" s="635"/>
      <c r="DJ34" s="635"/>
      <c r="DK34" s="636"/>
      <c r="DL34" s="640">
        <v>488135</v>
      </c>
      <c r="DM34" s="635"/>
      <c r="DN34" s="635"/>
      <c r="DO34" s="635"/>
      <c r="DP34" s="635"/>
      <c r="DQ34" s="635"/>
      <c r="DR34" s="635"/>
      <c r="DS34" s="635"/>
      <c r="DT34" s="635"/>
      <c r="DU34" s="635"/>
      <c r="DV34" s="636"/>
      <c r="DW34" s="637">
        <v>20.6</v>
      </c>
      <c r="DX34" s="649"/>
      <c r="DY34" s="649"/>
      <c r="DZ34" s="649"/>
      <c r="EA34" s="649"/>
      <c r="EB34" s="649"/>
      <c r="EC34" s="661"/>
    </row>
    <row r="35" spans="2:133" ht="11.25" customHeight="1" x14ac:dyDescent="0.15">
      <c r="B35" s="631" t="s">
        <v>309</v>
      </c>
      <c r="C35" s="632"/>
      <c r="D35" s="632"/>
      <c r="E35" s="632"/>
      <c r="F35" s="632"/>
      <c r="G35" s="632"/>
      <c r="H35" s="632"/>
      <c r="I35" s="632"/>
      <c r="J35" s="632"/>
      <c r="K35" s="632"/>
      <c r="L35" s="632"/>
      <c r="M35" s="632"/>
      <c r="N35" s="632"/>
      <c r="O35" s="632"/>
      <c r="P35" s="632"/>
      <c r="Q35" s="633"/>
      <c r="R35" s="634">
        <v>1349178</v>
      </c>
      <c r="S35" s="635"/>
      <c r="T35" s="635"/>
      <c r="U35" s="635"/>
      <c r="V35" s="635"/>
      <c r="W35" s="635"/>
      <c r="X35" s="635"/>
      <c r="Y35" s="636"/>
      <c r="Z35" s="672">
        <v>27.5</v>
      </c>
      <c r="AA35" s="672"/>
      <c r="AB35" s="672"/>
      <c r="AC35" s="672"/>
      <c r="AD35" s="673" t="s">
        <v>122</v>
      </c>
      <c r="AE35" s="673"/>
      <c r="AF35" s="673"/>
      <c r="AG35" s="673"/>
      <c r="AH35" s="673"/>
      <c r="AI35" s="673"/>
      <c r="AJ35" s="673"/>
      <c r="AK35" s="673"/>
      <c r="AL35" s="637" t="s">
        <v>122</v>
      </c>
      <c r="AM35" s="638"/>
      <c r="AN35" s="638"/>
      <c r="AO35" s="674"/>
      <c r="AP35" s="218"/>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163166</v>
      </c>
      <c r="CS35" s="647"/>
      <c r="CT35" s="647"/>
      <c r="CU35" s="647"/>
      <c r="CV35" s="647"/>
      <c r="CW35" s="647"/>
      <c r="CX35" s="647"/>
      <c r="CY35" s="648"/>
      <c r="CZ35" s="637">
        <v>3.4</v>
      </c>
      <c r="DA35" s="649"/>
      <c r="DB35" s="649"/>
      <c r="DC35" s="650"/>
      <c r="DD35" s="640">
        <v>153167</v>
      </c>
      <c r="DE35" s="647"/>
      <c r="DF35" s="647"/>
      <c r="DG35" s="647"/>
      <c r="DH35" s="647"/>
      <c r="DI35" s="647"/>
      <c r="DJ35" s="647"/>
      <c r="DK35" s="648"/>
      <c r="DL35" s="640">
        <v>62445</v>
      </c>
      <c r="DM35" s="647"/>
      <c r="DN35" s="647"/>
      <c r="DO35" s="647"/>
      <c r="DP35" s="647"/>
      <c r="DQ35" s="647"/>
      <c r="DR35" s="647"/>
      <c r="DS35" s="647"/>
      <c r="DT35" s="647"/>
      <c r="DU35" s="647"/>
      <c r="DV35" s="648"/>
      <c r="DW35" s="637">
        <v>2.6</v>
      </c>
      <c r="DX35" s="649"/>
      <c r="DY35" s="649"/>
      <c r="DZ35" s="649"/>
      <c r="EA35" s="649"/>
      <c r="EB35" s="649"/>
      <c r="EC35" s="661"/>
    </row>
    <row r="36" spans="2:133" ht="11.25" customHeight="1" x14ac:dyDescent="0.15">
      <c r="B36" s="631" t="s">
        <v>313</v>
      </c>
      <c r="C36" s="632"/>
      <c r="D36" s="632"/>
      <c r="E36" s="632"/>
      <c r="F36" s="632"/>
      <c r="G36" s="632"/>
      <c r="H36" s="632"/>
      <c r="I36" s="632"/>
      <c r="J36" s="632"/>
      <c r="K36" s="632"/>
      <c r="L36" s="632"/>
      <c r="M36" s="632"/>
      <c r="N36" s="632"/>
      <c r="O36" s="632"/>
      <c r="P36" s="632"/>
      <c r="Q36" s="633"/>
      <c r="R36" s="634">
        <v>189330</v>
      </c>
      <c r="S36" s="635"/>
      <c r="T36" s="635"/>
      <c r="U36" s="635"/>
      <c r="V36" s="635"/>
      <c r="W36" s="635"/>
      <c r="X36" s="635"/>
      <c r="Y36" s="636"/>
      <c r="Z36" s="672">
        <v>3.9</v>
      </c>
      <c r="AA36" s="672"/>
      <c r="AB36" s="672"/>
      <c r="AC36" s="672"/>
      <c r="AD36" s="673" t="s">
        <v>122</v>
      </c>
      <c r="AE36" s="673"/>
      <c r="AF36" s="673"/>
      <c r="AG36" s="673"/>
      <c r="AH36" s="673"/>
      <c r="AI36" s="673"/>
      <c r="AJ36" s="673"/>
      <c r="AK36" s="673"/>
      <c r="AL36" s="637" t="s">
        <v>122</v>
      </c>
      <c r="AM36" s="638"/>
      <c r="AN36" s="638"/>
      <c r="AO36" s="674"/>
      <c r="AP36" s="218"/>
      <c r="AQ36" s="683" t="s">
        <v>314</v>
      </c>
      <c r="AR36" s="684"/>
      <c r="AS36" s="684"/>
      <c r="AT36" s="684"/>
      <c r="AU36" s="684"/>
      <c r="AV36" s="684"/>
      <c r="AW36" s="684"/>
      <c r="AX36" s="684"/>
      <c r="AY36" s="685"/>
      <c r="AZ36" s="689">
        <v>340817</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84018</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688035</v>
      </c>
      <c r="CS36" s="635"/>
      <c r="CT36" s="635"/>
      <c r="CU36" s="635"/>
      <c r="CV36" s="635"/>
      <c r="CW36" s="635"/>
      <c r="CX36" s="635"/>
      <c r="CY36" s="636"/>
      <c r="CZ36" s="637">
        <v>14.5</v>
      </c>
      <c r="DA36" s="649"/>
      <c r="DB36" s="649"/>
      <c r="DC36" s="650"/>
      <c r="DD36" s="640">
        <v>621677</v>
      </c>
      <c r="DE36" s="635"/>
      <c r="DF36" s="635"/>
      <c r="DG36" s="635"/>
      <c r="DH36" s="635"/>
      <c r="DI36" s="635"/>
      <c r="DJ36" s="635"/>
      <c r="DK36" s="636"/>
      <c r="DL36" s="640">
        <v>307240</v>
      </c>
      <c r="DM36" s="635"/>
      <c r="DN36" s="635"/>
      <c r="DO36" s="635"/>
      <c r="DP36" s="635"/>
      <c r="DQ36" s="635"/>
      <c r="DR36" s="635"/>
      <c r="DS36" s="635"/>
      <c r="DT36" s="635"/>
      <c r="DU36" s="635"/>
      <c r="DV36" s="636"/>
      <c r="DW36" s="637">
        <v>13</v>
      </c>
      <c r="DX36" s="649"/>
      <c r="DY36" s="649"/>
      <c r="DZ36" s="649"/>
      <c r="EA36" s="649"/>
      <c r="EB36" s="649"/>
      <c r="EC36" s="661"/>
    </row>
    <row r="37" spans="2:133" ht="11.25" customHeight="1" x14ac:dyDescent="0.15">
      <c r="B37" s="631" t="s">
        <v>317</v>
      </c>
      <c r="C37" s="632"/>
      <c r="D37" s="632"/>
      <c r="E37" s="632"/>
      <c r="F37" s="632"/>
      <c r="G37" s="632"/>
      <c r="H37" s="632"/>
      <c r="I37" s="632"/>
      <c r="J37" s="632"/>
      <c r="K37" s="632"/>
      <c r="L37" s="632"/>
      <c r="M37" s="632"/>
      <c r="N37" s="632"/>
      <c r="O37" s="632"/>
      <c r="P37" s="632"/>
      <c r="Q37" s="633"/>
      <c r="R37" s="634">
        <v>80842</v>
      </c>
      <c r="S37" s="635"/>
      <c r="T37" s="635"/>
      <c r="U37" s="635"/>
      <c r="V37" s="635"/>
      <c r="W37" s="635"/>
      <c r="X37" s="635"/>
      <c r="Y37" s="636"/>
      <c r="Z37" s="672">
        <v>1.6</v>
      </c>
      <c r="AA37" s="672"/>
      <c r="AB37" s="672"/>
      <c r="AC37" s="672"/>
      <c r="AD37" s="673">
        <v>7</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51790</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81736</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223961</v>
      </c>
      <c r="CS37" s="647"/>
      <c r="CT37" s="647"/>
      <c r="CU37" s="647"/>
      <c r="CV37" s="647"/>
      <c r="CW37" s="647"/>
      <c r="CX37" s="647"/>
      <c r="CY37" s="648"/>
      <c r="CZ37" s="637">
        <v>4.7</v>
      </c>
      <c r="DA37" s="649"/>
      <c r="DB37" s="649"/>
      <c r="DC37" s="650"/>
      <c r="DD37" s="640">
        <v>223661</v>
      </c>
      <c r="DE37" s="647"/>
      <c r="DF37" s="647"/>
      <c r="DG37" s="647"/>
      <c r="DH37" s="647"/>
      <c r="DI37" s="647"/>
      <c r="DJ37" s="647"/>
      <c r="DK37" s="648"/>
      <c r="DL37" s="640">
        <v>223607</v>
      </c>
      <c r="DM37" s="647"/>
      <c r="DN37" s="647"/>
      <c r="DO37" s="647"/>
      <c r="DP37" s="647"/>
      <c r="DQ37" s="647"/>
      <c r="DR37" s="647"/>
      <c r="DS37" s="647"/>
      <c r="DT37" s="647"/>
      <c r="DU37" s="647"/>
      <c r="DV37" s="648"/>
      <c r="DW37" s="637">
        <v>9.5</v>
      </c>
      <c r="DX37" s="649"/>
      <c r="DY37" s="649"/>
      <c r="DZ37" s="649"/>
      <c r="EA37" s="649"/>
      <c r="EB37" s="649"/>
      <c r="EC37" s="661"/>
    </row>
    <row r="38" spans="2:133" ht="11.25" customHeight="1" x14ac:dyDescent="0.15">
      <c r="B38" s="631" t="s">
        <v>321</v>
      </c>
      <c r="C38" s="632"/>
      <c r="D38" s="632"/>
      <c r="E38" s="632"/>
      <c r="F38" s="632"/>
      <c r="G38" s="632"/>
      <c r="H38" s="632"/>
      <c r="I38" s="632"/>
      <c r="J38" s="632"/>
      <c r="K38" s="632"/>
      <c r="L38" s="632"/>
      <c r="M38" s="632"/>
      <c r="N38" s="632"/>
      <c r="O38" s="632"/>
      <c r="P38" s="632"/>
      <c r="Q38" s="633"/>
      <c r="R38" s="634">
        <v>262969</v>
      </c>
      <c r="S38" s="635"/>
      <c r="T38" s="635"/>
      <c r="U38" s="635"/>
      <c r="V38" s="635"/>
      <c r="W38" s="635"/>
      <c r="X38" s="635"/>
      <c r="Y38" s="636"/>
      <c r="Z38" s="672">
        <v>5.4</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51050</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515</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340817</v>
      </c>
      <c r="CS38" s="635"/>
      <c r="CT38" s="635"/>
      <c r="CU38" s="635"/>
      <c r="CV38" s="635"/>
      <c r="CW38" s="635"/>
      <c r="CX38" s="635"/>
      <c r="CY38" s="636"/>
      <c r="CZ38" s="637">
        <v>7.2</v>
      </c>
      <c r="DA38" s="649"/>
      <c r="DB38" s="649"/>
      <c r="DC38" s="650"/>
      <c r="DD38" s="640">
        <v>309745</v>
      </c>
      <c r="DE38" s="635"/>
      <c r="DF38" s="635"/>
      <c r="DG38" s="635"/>
      <c r="DH38" s="635"/>
      <c r="DI38" s="635"/>
      <c r="DJ38" s="635"/>
      <c r="DK38" s="636"/>
      <c r="DL38" s="640">
        <v>210604</v>
      </c>
      <c r="DM38" s="635"/>
      <c r="DN38" s="635"/>
      <c r="DO38" s="635"/>
      <c r="DP38" s="635"/>
      <c r="DQ38" s="635"/>
      <c r="DR38" s="635"/>
      <c r="DS38" s="635"/>
      <c r="DT38" s="635"/>
      <c r="DU38" s="635"/>
      <c r="DV38" s="636"/>
      <c r="DW38" s="637">
        <v>8.9</v>
      </c>
      <c r="DX38" s="649"/>
      <c r="DY38" s="649"/>
      <c r="DZ38" s="649"/>
      <c r="EA38" s="649"/>
      <c r="EB38" s="649"/>
      <c r="EC38" s="661"/>
    </row>
    <row r="39" spans="2:133" ht="11.25" customHeight="1" x14ac:dyDescent="0.15">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t="s">
        <v>122</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783</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671739</v>
      </c>
      <c r="CS39" s="647"/>
      <c r="CT39" s="647"/>
      <c r="CU39" s="647"/>
      <c r="CV39" s="647"/>
      <c r="CW39" s="647"/>
      <c r="CX39" s="647"/>
      <c r="CY39" s="648"/>
      <c r="CZ39" s="637">
        <v>14.1</v>
      </c>
      <c r="DA39" s="649"/>
      <c r="DB39" s="649"/>
      <c r="DC39" s="650"/>
      <c r="DD39" s="640">
        <v>651533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329</v>
      </c>
      <c r="C40" s="632"/>
      <c r="D40" s="632"/>
      <c r="E40" s="632"/>
      <c r="F40" s="632"/>
      <c r="G40" s="632"/>
      <c r="H40" s="632"/>
      <c r="I40" s="632"/>
      <c r="J40" s="632"/>
      <c r="K40" s="632"/>
      <c r="L40" s="632"/>
      <c r="M40" s="632"/>
      <c r="N40" s="632"/>
      <c r="O40" s="632"/>
      <c r="P40" s="632"/>
      <c r="Q40" s="633"/>
      <c r="R40" s="634">
        <v>8769</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14"/>
      <c r="BM40" s="632" t="s">
        <v>332</v>
      </c>
      <c r="BN40" s="632"/>
      <c r="BO40" s="632"/>
      <c r="BP40" s="632"/>
      <c r="BQ40" s="632"/>
      <c r="BR40" s="632"/>
      <c r="BS40" s="632"/>
      <c r="BT40" s="632"/>
      <c r="BU40" s="633"/>
      <c r="BV40" s="634">
        <v>80</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457510</v>
      </c>
      <c r="CS40" s="635"/>
      <c r="CT40" s="635"/>
      <c r="CU40" s="635"/>
      <c r="CV40" s="635"/>
      <c r="CW40" s="635"/>
      <c r="CX40" s="635"/>
      <c r="CY40" s="636"/>
      <c r="CZ40" s="637">
        <v>9.6</v>
      </c>
      <c r="DA40" s="649"/>
      <c r="DB40" s="649"/>
      <c r="DC40" s="650"/>
      <c r="DD40" s="640">
        <v>410150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334</v>
      </c>
      <c r="C41" s="616"/>
      <c r="D41" s="616"/>
      <c r="E41" s="616"/>
      <c r="F41" s="616"/>
      <c r="G41" s="616"/>
      <c r="H41" s="616"/>
      <c r="I41" s="616"/>
      <c r="J41" s="616"/>
      <c r="K41" s="616"/>
      <c r="L41" s="616"/>
      <c r="M41" s="616"/>
      <c r="N41" s="616"/>
      <c r="O41" s="616"/>
      <c r="P41" s="616"/>
      <c r="Q41" s="617"/>
      <c r="R41" s="618">
        <v>4907673</v>
      </c>
      <c r="S41" s="659"/>
      <c r="T41" s="659"/>
      <c r="U41" s="659"/>
      <c r="V41" s="659"/>
      <c r="W41" s="659"/>
      <c r="X41" s="659"/>
      <c r="Y41" s="662"/>
      <c r="Z41" s="663">
        <v>100</v>
      </c>
      <c r="AA41" s="663"/>
      <c r="AB41" s="663"/>
      <c r="AC41" s="663"/>
      <c r="AD41" s="664">
        <v>2357172</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98211</v>
      </c>
      <c r="BA41" s="635"/>
      <c r="BB41" s="635"/>
      <c r="BC41" s="635"/>
      <c r="BD41" s="647"/>
      <c r="BE41" s="647"/>
      <c r="BF41" s="670"/>
      <c r="BG41" s="675"/>
      <c r="BH41" s="676"/>
      <c r="BI41" s="676"/>
      <c r="BJ41" s="676"/>
      <c r="BK41" s="676"/>
      <c r="BL41" s="214"/>
      <c r="BM41" s="632" t="s">
        <v>336</v>
      </c>
      <c r="BN41" s="632"/>
      <c r="BO41" s="632"/>
      <c r="BP41" s="632"/>
      <c r="BQ41" s="632"/>
      <c r="BR41" s="632"/>
      <c r="BS41" s="632"/>
      <c r="BT41" s="632"/>
      <c r="BU41" s="633"/>
      <c r="BV41" s="634" t="s">
        <v>122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338</v>
      </c>
      <c r="AR42" s="680"/>
      <c r="AS42" s="680"/>
      <c r="AT42" s="680"/>
      <c r="AU42" s="680"/>
      <c r="AV42" s="680"/>
      <c r="AW42" s="680"/>
      <c r="AX42" s="680"/>
      <c r="AY42" s="681"/>
      <c r="AZ42" s="618">
        <v>139766</v>
      </c>
      <c r="BA42" s="659"/>
      <c r="BB42" s="659"/>
      <c r="BC42" s="659"/>
      <c r="BD42" s="619"/>
      <c r="BE42" s="619"/>
      <c r="BF42" s="682"/>
      <c r="BG42" s="677"/>
      <c r="BH42" s="678"/>
      <c r="BI42" s="678"/>
      <c r="BJ42" s="678"/>
      <c r="BK42" s="678"/>
      <c r="BL42" s="215"/>
      <c r="BM42" s="616" t="s">
        <v>339</v>
      </c>
      <c r="BN42" s="616"/>
      <c r="BO42" s="616"/>
      <c r="BP42" s="616"/>
      <c r="BQ42" s="616"/>
      <c r="BR42" s="616"/>
      <c r="BS42" s="616"/>
      <c r="BT42" s="616"/>
      <c r="BU42" s="617"/>
      <c r="BV42" s="618">
        <v>444</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419251</v>
      </c>
      <c r="CS42" s="647"/>
      <c r="CT42" s="647"/>
      <c r="CU42" s="647"/>
      <c r="CV42" s="647"/>
      <c r="CW42" s="647"/>
      <c r="CX42" s="647"/>
      <c r="CY42" s="648"/>
      <c r="CZ42" s="637">
        <v>8.8000000000000007</v>
      </c>
      <c r="DA42" s="649"/>
      <c r="DB42" s="649"/>
      <c r="DC42" s="650"/>
      <c r="DD42" s="640">
        <v>46409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341</v>
      </c>
      <c r="CD43" s="631" t="s">
        <v>342</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412178</v>
      </c>
      <c r="CS44" s="635"/>
      <c r="CT44" s="635"/>
      <c r="CU44" s="635"/>
      <c r="CV44" s="635"/>
      <c r="CW44" s="635"/>
      <c r="CX44" s="635"/>
      <c r="CY44" s="636"/>
      <c r="CZ44" s="637">
        <v>8.6999999999999993</v>
      </c>
      <c r="DA44" s="638"/>
      <c r="DB44" s="638"/>
      <c r="DC44" s="639"/>
      <c r="DD44" s="640">
        <v>39336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220726</v>
      </c>
      <c r="CS45" s="647"/>
      <c r="CT45" s="647"/>
      <c r="CU45" s="647"/>
      <c r="CV45" s="647"/>
      <c r="CW45" s="647"/>
      <c r="CX45" s="647"/>
      <c r="CY45" s="648"/>
      <c r="CZ45" s="637">
        <v>4.5999999999999996</v>
      </c>
      <c r="DA45" s="649"/>
      <c r="DB45" s="649"/>
      <c r="DC45" s="650"/>
      <c r="DD45" s="640">
        <v>2053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347</v>
      </c>
      <c r="CG46" s="632"/>
      <c r="CH46" s="632"/>
      <c r="CI46" s="632"/>
      <c r="CJ46" s="632"/>
      <c r="CK46" s="632"/>
      <c r="CL46" s="632"/>
      <c r="CM46" s="632"/>
      <c r="CN46" s="632"/>
      <c r="CO46" s="632"/>
      <c r="CP46" s="632"/>
      <c r="CQ46" s="633"/>
      <c r="CR46" s="634">
        <v>191452</v>
      </c>
      <c r="CS46" s="635"/>
      <c r="CT46" s="635"/>
      <c r="CU46" s="635"/>
      <c r="CV46" s="635"/>
      <c r="CW46" s="635"/>
      <c r="CX46" s="635"/>
      <c r="CY46" s="636"/>
      <c r="CZ46" s="637">
        <v>4</v>
      </c>
      <c r="DA46" s="638"/>
      <c r="DB46" s="638"/>
      <c r="DC46" s="639"/>
      <c r="DD46" s="640">
        <v>37283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348</v>
      </c>
      <c r="CG47" s="632"/>
      <c r="CH47" s="632"/>
      <c r="CI47" s="632"/>
      <c r="CJ47" s="632"/>
      <c r="CK47" s="632"/>
      <c r="CL47" s="632"/>
      <c r="CM47" s="632"/>
      <c r="CN47" s="632"/>
      <c r="CO47" s="632"/>
      <c r="CP47" s="632"/>
      <c r="CQ47" s="633"/>
      <c r="CR47" s="634">
        <v>7073</v>
      </c>
      <c r="CS47" s="647"/>
      <c r="CT47" s="647"/>
      <c r="CU47" s="647"/>
      <c r="CV47" s="647"/>
      <c r="CW47" s="647"/>
      <c r="CX47" s="647"/>
      <c r="CY47" s="648"/>
      <c r="CZ47" s="637">
        <v>0.1</v>
      </c>
      <c r="DA47" s="649"/>
      <c r="DB47" s="649"/>
      <c r="DC47" s="650"/>
      <c r="DD47" s="640">
        <v>7073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350</v>
      </c>
      <c r="CE49" s="616"/>
      <c r="CF49" s="616"/>
      <c r="CG49" s="616"/>
      <c r="CH49" s="616"/>
      <c r="CI49" s="616"/>
      <c r="CJ49" s="616"/>
      <c r="CK49" s="616"/>
      <c r="CL49" s="616"/>
      <c r="CM49" s="616"/>
      <c r="CN49" s="616"/>
      <c r="CO49" s="616"/>
      <c r="CP49" s="616"/>
      <c r="CQ49" s="617"/>
      <c r="CR49" s="618">
        <v>4758231</v>
      </c>
      <c r="CS49" s="619"/>
      <c r="CT49" s="619"/>
      <c r="CU49" s="619"/>
      <c r="CV49" s="619"/>
      <c r="CW49" s="619"/>
      <c r="CX49" s="619"/>
      <c r="CY49" s="620"/>
      <c r="CZ49" s="621">
        <v>100</v>
      </c>
      <c r="DA49" s="622"/>
      <c r="DB49" s="622"/>
      <c r="DC49" s="623"/>
      <c r="DD49" s="624">
        <v>3915156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7J/YH2tSQNZVN0YSa10gwQ8scQrbCVAOPT33Qn583B7YFegEC0DnPNqadYeiBf5f20QPdzTSYe7Sd2jidPFPMA==" saltValue="rnhE6FXQUWGu0Az3Brt0/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352</v>
      </c>
      <c r="DK2" s="1105"/>
      <c r="DL2" s="1105"/>
      <c r="DM2" s="1105"/>
      <c r="DN2" s="1105"/>
      <c r="DO2" s="1106"/>
      <c r="DP2" s="222"/>
      <c r="DQ2" s="1104" t="s">
        <v>353</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26"/>
      <c r="BA5" s="226"/>
      <c r="BB5" s="226"/>
      <c r="BC5" s="226"/>
      <c r="BD5" s="226"/>
      <c r="BE5" s="227"/>
      <c r="BF5" s="227"/>
      <c r="BG5" s="227"/>
      <c r="BH5" s="227"/>
      <c r="BI5" s="227"/>
      <c r="BJ5" s="227"/>
      <c r="BK5" s="227"/>
      <c r="BL5" s="227"/>
      <c r="BM5" s="227"/>
      <c r="BN5" s="227"/>
      <c r="BO5" s="227"/>
      <c r="BP5" s="227"/>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29"/>
    </row>
    <row r="6" spans="1:131" s="230"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9"/>
    </row>
    <row r="7" spans="1:131" s="230" customFormat="1" ht="26.25" customHeight="1" thickTop="1" x14ac:dyDescent="0.15">
      <c r="A7" s="231">
        <v>1</v>
      </c>
      <c r="B7" s="1060" t="s">
        <v>373</v>
      </c>
      <c r="C7" s="1061"/>
      <c r="D7" s="1061"/>
      <c r="E7" s="1061"/>
      <c r="F7" s="1061"/>
      <c r="G7" s="1061"/>
      <c r="H7" s="1061"/>
      <c r="I7" s="1061"/>
      <c r="J7" s="1061"/>
      <c r="K7" s="1061"/>
      <c r="L7" s="1061"/>
      <c r="M7" s="1061"/>
      <c r="N7" s="1061"/>
      <c r="O7" s="1061"/>
      <c r="P7" s="1062"/>
      <c r="Q7" s="1115">
        <v>4908</v>
      </c>
      <c r="R7" s="1116"/>
      <c r="S7" s="1116"/>
      <c r="T7" s="1116"/>
      <c r="U7" s="1116"/>
      <c r="V7" s="1116">
        <v>4758</v>
      </c>
      <c r="W7" s="1116"/>
      <c r="X7" s="1116"/>
      <c r="Y7" s="1116"/>
      <c r="Z7" s="1116"/>
      <c r="AA7" s="1116">
        <v>150</v>
      </c>
      <c r="AB7" s="1116"/>
      <c r="AC7" s="1116"/>
      <c r="AD7" s="1116"/>
      <c r="AE7" s="1117"/>
      <c r="AF7" s="1118">
        <v>131</v>
      </c>
      <c r="AG7" s="1119"/>
      <c r="AH7" s="1119"/>
      <c r="AI7" s="1119"/>
      <c r="AJ7" s="1120"/>
      <c r="AK7" s="1121">
        <v>1349</v>
      </c>
      <c r="AL7" s="1122"/>
      <c r="AM7" s="1122"/>
      <c r="AN7" s="1122"/>
      <c r="AO7" s="1122"/>
      <c r="AP7" s="1122">
        <v>5028</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1">
        <v>1</v>
      </c>
      <c r="BR7" s="232"/>
      <c r="BS7" s="1112" t="s">
        <v>554</v>
      </c>
      <c r="BT7" s="1113"/>
      <c r="BU7" s="1113"/>
      <c r="BV7" s="1113"/>
      <c r="BW7" s="1113"/>
      <c r="BX7" s="1113"/>
      <c r="BY7" s="1113"/>
      <c r="BZ7" s="1113"/>
      <c r="CA7" s="1113"/>
      <c r="CB7" s="1113"/>
      <c r="CC7" s="1113"/>
      <c r="CD7" s="1113"/>
      <c r="CE7" s="1113"/>
      <c r="CF7" s="1113"/>
      <c r="CG7" s="1125"/>
      <c r="CH7" s="1109">
        <v>4</v>
      </c>
      <c r="CI7" s="1110"/>
      <c r="CJ7" s="1110"/>
      <c r="CK7" s="1110"/>
      <c r="CL7" s="1111"/>
      <c r="CM7" s="1109">
        <v>-24</v>
      </c>
      <c r="CN7" s="1110"/>
      <c r="CO7" s="1110"/>
      <c r="CP7" s="1110"/>
      <c r="CQ7" s="1111"/>
      <c r="CR7" s="1109">
        <v>58</v>
      </c>
      <c r="CS7" s="1110"/>
      <c r="CT7" s="1110"/>
      <c r="CU7" s="1110"/>
      <c r="CV7" s="1111"/>
      <c r="CW7" s="1109">
        <v>16</v>
      </c>
      <c r="CX7" s="1110"/>
      <c r="CY7" s="1110"/>
      <c r="CZ7" s="1110"/>
      <c r="DA7" s="1111"/>
      <c r="DB7" s="1109">
        <v>35</v>
      </c>
      <c r="DC7" s="1110"/>
      <c r="DD7" s="1110"/>
      <c r="DE7" s="1110"/>
      <c r="DF7" s="1111"/>
      <c r="DG7" s="1109" t="s">
        <v>557</v>
      </c>
      <c r="DH7" s="1110"/>
      <c r="DI7" s="1110"/>
      <c r="DJ7" s="1110"/>
      <c r="DK7" s="1111"/>
      <c r="DL7" s="1109" t="s">
        <v>557</v>
      </c>
      <c r="DM7" s="1110"/>
      <c r="DN7" s="1110"/>
      <c r="DO7" s="1110"/>
      <c r="DP7" s="1111"/>
      <c r="DQ7" s="1109" t="s">
        <v>557</v>
      </c>
      <c r="DR7" s="1110"/>
      <c r="DS7" s="1110"/>
      <c r="DT7" s="1110"/>
      <c r="DU7" s="1111"/>
      <c r="DV7" s="1112"/>
      <c r="DW7" s="1113"/>
      <c r="DX7" s="1113"/>
      <c r="DY7" s="1113"/>
      <c r="DZ7" s="1114"/>
      <c r="EA7" s="229"/>
    </row>
    <row r="8" spans="1:131" s="230" customFormat="1" ht="26.25" customHeight="1" x14ac:dyDescent="0.15">
      <c r="A8" s="233">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3">
        <v>2</v>
      </c>
      <c r="BR8" s="234" t="s">
        <v>558</v>
      </c>
      <c r="BS8" s="1005" t="s">
        <v>555</v>
      </c>
      <c r="BT8" s="1006"/>
      <c r="BU8" s="1006"/>
      <c r="BV8" s="1006"/>
      <c r="BW8" s="1006"/>
      <c r="BX8" s="1006"/>
      <c r="BY8" s="1006"/>
      <c r="BZ8" s="1006"/>
      <c r="CA8" s="1006"/>
      <c r="CB8" s="1006"/>
      <c r="CC8" s="1006"/>
      <c r="CD8" s="1006"/>
      <c r="CE8" s="1006"/>
      <c r="CF8" s="1006"/>
      <c r="CG8" s="1027"/>
      <c r="CH8" s="1002">
        <v>6</v>
      </c>
      <c r="CI8" s="1003"/>
      <c r="CJ8" s="1003"/>
      <c r="CK8" s="1003"/>
      <c r="CL8" s="1004"/>
      <c r="CM8" s="1002">
        <v>-562</v>
      </c>
      <c r="CN8" s="1003"/>
      <c r="CO8" s="1003"/>
      <c r="CP8" s="1003"/>
      <c r="CQ8" s="1004"/>
      <c r="CR8" s="1002">
        <v>42</v>
      </c>
      <c r="CS8" s="1003"/>
      <c r="CT8" s="1003"/>
      <c r="CU8" s="1003"/>
      <c r="CV8" s="1004"/>
      <c r="CW8" s="1002">
        <v>76</v>
      </c>
      <c r="CX8" s="1003"/>
      <c r="CY8" s="1003"/>
      <c r="CZ8" s="1003"/>
      <c r="DA8" s="1004"/>
      <c r="DB8" s="1002">
        <v>410</v>
      </c>
      <c r="DC8" s="1003"/>
      <c r="DD8" s="1003"/>
      <c r="DE8" s="1003"/>
      <c r="DF8" s="1004"/>
      <c r="DG8" s="1002" t="s">
        <v>557</v>
      </c>
      <c r="DH8" s="1003"/>
      <c r="DI8" s="1003"/>
      <c r="DJ8" s="1003"/>
      <c r="DK8" s="1004"/>
      <c r="DL8" s="1002">
        <v>44</v>
      </c>
      <c r="DM8" s="1003"/>
      <c r="DN8" s="1003"/>
      <c r="DO8" s="1003"/>
      <c r="DP8" s="1004"/>
      <c r="DQ8" s="1002">
        <v>40</v>
      </c>
      <c r="DR8" s="1003"/>
      <c r="DS8" s="1003"/>
      <c r="DT8" s="1003"/>
      <c r="DU8" s="1004"/>
      <c r="DV8" s="1005"/>
      <c r="DW8" s="1006"/>
      <c r="DX8" s="1006"/>
      <c r="DY8" s="1006"/>
      <c r="DZ8" s="1007"/>
      <c r="EA8" s="229"/>
    </row>
    <row r="9" spans="1:131" s="230" customFormat="1" ht="26.25" customHeight="1" x14ac:dyDescent="0.15">
      <c r="A9" s="233">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3">
        <v>3</v>
      </c>
      <c r="BR9" s="234" t="s">
        <v>558</v>
      </c>
      <c r="BS9" s="1005" t="s">
        <v>556</v>
      </c>
      <c r="BT9" s="1006"/>
      <c r="BU9" s="1006"/>
      <c r="BV9" s="1006"/>
      <c r="BW9" s="1006"/>
      <c r="BX9" s="1006"/>
      <c r="BY9" s="1006"/>
      <c r="BZ9" s="1006"/>
      <c r="CA9" s="1006"/>
      <c r="CB9" s="1006"/>
      <c r="CC9" s="1006"/>
      <c r="CD9" s="1006"/>
      <c r="CE9" s="1006"/>
      <c r="CF9" s="1006"/>
      <c r="CG9" s="1027"/>
      <c r="CH9" s="1002">
        <v>-18</v>
      </c>
      <c r="CI9" s="1003"/>
      <c r="CJ9" s="1003"/>
      <c r="CK9" s="1003"/>
      <c r="CL9" s="1004"/>
      <c r="CM9" s="1002">
        <v>18</v>
      </c>
      <c r="CN9" s="1003"/>
      <c r="CO9" s="1003"/>
      <c r="CP9" s="1003"/>
      <c r="CQ9" s="1004"/>
      <c r="CR9" s="1002">
        <v>10</v>
      </c>
      <c r="CS9" s="1003"/>
      <c r="CT9" s="1003"/>
      <c r="CU9" s="1003"/>
      <c r="CV9" s="1004"/>
      <c r="CW9" s="1002">
        <v>8</v>
      </c>
      <c r="CX9" s="1003"/>
      <c r="CY9" s="1003"/>
      <c r="CZ9" s="1003"/>
      <c r="DA9" s="1004"/>
      <c r="DB9" s="1002" t="s">
        <v>557</v>
      </c>
      <c r="DC9" s="1003"/>
      <c r="DD9" s="1003"/>
      <c r="DE9" s="1003"/>
      <c r="DF9" s="1004"/>
      <c r="DG9" s="1002" t="s">
        <v>557</v>
      </c>
      <c r="DH9" s="1003"/>
      <c r="DI9" s="1003"/>
      <c r="DJ9" s="1003"/>
      <c r="DK9" s="1004"/>
      <c r="DL9" s="1002">
        <v>34</v>
      </c>
      <c r="DM9" s="1003"/>
      <c r="DN9" s="1003"/>
      <c r="DO9" s="1003"/>
      <c r="DP9" s="1004"/>
      <c r="DQ9" s="1002">
        <v>30</v>
      </c>
      <c r="DR9" s="1003"/>
      <c r="DS9" s="1003"/>
      <c r="DT9" s="1003"/>
      <c r="DU9" s="1004"/>
      <c r="DV9" s="1005"/>
      <c r="DW9" s="1006"/>
      <c r="DX9" s="1006"/>
      <c r="DY9" s="1006"/>
      <c r="DZ9" s="1007"/>
      <c r="EA9" s="229"/>
    </row>
    <row r="10" spans="1:131" s="230" customFormat="1" ht="26.25" customHeight="1" x14ac:dyDescent="0.15">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3">
        <v>4</v>
      </c>
      <c r="BR10" s="234"/>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9"/>
    </row>
    <row r="11" spans="1:131" s="230" customFormat="1" ht="26.25" customHeight="1" x14ac:dyDescent="0.15">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3">
        <v>5</v>
      </c>
      <c r="BR11" s="234"/>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9"/>
    </row>
    <row r="12" spans="1:131" s="230" customFormat="1" ht="26.25" customHeight="1" x14ac:dyDescent="0.15">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3">
        <v>6</v>
      </c>
      <c r="BR12" s="234"/>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9"/>
    </row>
    <row r="13" spans="1:131" s="230" customFormat="1" ht="26.25" customHeight="1" x14ac:dyDescent="0.15">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3">
        <v>7</v>
      </c>
      <c r="BR13" s="234"/>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9"/>
    </row>
    <row r="14" spans="1:131" s="230" customFormat="1" ht="26.25" customHeight="1" x14ac:dyDescent="0.15">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3">
        <v>8</v>
      </c>
      <c r="BR14" s="234"/>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9"/>
    </row>
    <row r="15" spans="1:131" s="230" customFormat="1" ht="26.25" customHeight="1" x14ac:dyDescent="0.15">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3">
        <v>9</v>
      </c>
      <c r="BR15" s="234"/>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9"/>
    </row>
    <row r="16" spans="1:131" s="230" customFormat="1" ht="26.25" customHeight="1" x14ac:dyDescent="0.15">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3">
        <v>10</v>
      </c>
      <c r="BR16" s="234"/>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9"/>
    </row>
    <row r="17" spans="1:131" s="230" customFormat="1" ht="26.25" customHeight="1" x14ac:dyDescent="0.15">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15">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15">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15">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15">
      <c r="A22" s="233">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
      <c r="A23" s="235" t="s">
        <v>375</v>
      </c>
      <c r="B23" s="950" t="s">
        <v>376</v>
      </c>
      <c r="C23" s="951"/>
      <c r="D23" s="951"/>
      <c r="E23" s="951"/>
      <c r="F23" s="951"/>
      <c r="G23" s="951"/>
      <c r="H23" s="951"/>
      <c r="I23" s="951"/>
      <c r="J23" s="951"/>
      <c r="K23" s="951"/>
      <c r="L23" s="951"/>
      <c r="M23" s="951"/>
      <c r="N23" s="951"/>
      <c r="O23" s="951"/>
      <c r="P23" s="961"/>
      <c r="Q23" s="1080">
        <v>4908</v>
      </c>
      <c r="R23" s="1074"/>
      <c r="S23" s="1074"/>
      <c r="T23" s="1074"/>
      <c r="U23" s="1074"/>
      <c r="V23" s="1074">
        <v>4758</v>
      </c>
      <c r="W23" s="1074"/>
      <c r="X23" s="1074"/>
      <c r="Y23" s="1074"/>
      <c r="Z23" s="1074"/>
      <c r="AA23" s="1074">
        <v>150</v>
      </c>
      <c r="AB23" s="1074"/>
      <c r="AC23" s="1074"/>
      <c r="AD23" s="1074"/>
      <c r="AE23" s="1081"/>
      <c r="AF23" s="1082">
        <v>131</v>
      </c>
      <c r="AG23" s="1074"/>
      <c r="AH23" s="1074"/>
      <c r="AI23" s="1074"/>
      <c r="AJ23" s="1083"/>
      <c r="AK23" s="1084"/>
      <c r="AL23" s="1085"/>
      <c r="AM23" s="1085"/>
      <c r="AN23" s="1085"/>
      <c r="AO23" s="1085"/>
      <c r="AP23" s="1074">
        <v>5028</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15">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7">
        <v>1</v>
      </c>
      <c r="B28" s="1060" t="s">
        <v>387</v>
      </c>
      <c r="C28" s="1061"/>
      <c r="D28" s="1061"/>
      <c r="E28" s="1061"/>
      <c r="F28" s="1061"/>
      <c r="G28" s="1061"/>
      <c r="H28" s="1061"/>
      <c r="I28" s="1061"/>
      <c r="J28" s="1061"/>
      <c r="K28" s="1061"/>
      <c r="L28" s="1061"/>
      <c r="M28" s="1061"/>
      <c r="N28" s="1061"/>
      <c r="O28" s="1061"/>
      <c r="P28" s="1062"/>
      <c r="Q28" s="1063">
        <v>604</v>
      </c>
      <c r="R28" s="1064"/>
      <c r="S28" s="1064"/>
      <c r="T28" s="1064"/>
      <c r="U28" s="1064"/>
      <c r="V28" s="1064">
        <v>520</v>
      </c>
      <c r="W28" s="1064"/>
      <c r="X28" s="1064"/>
      <c r="Y28" s="1064"/>
      <c r="Z28" s="1064"/>
      <c r="AA28" s="1064">
        <v>84</v>
      </c>
      <c r="AB28" s="1064"/>
      <c r="AC28" s="1064"/>
      <c r="AD28" s="1064"/>
      <c r="AE28" s="1065"/>
      <c r="AF28" s="1066">
        <v>84</v>
      </c>
      <c r="AG28" s="1064"/>
      <c r="AH28" s="1064"/>
      <c r="AI28" s="1064"/>
      <c r="AJ28" s="1067"/>
      <c r="AK28" s="1055">
        <v>60</v>
      </c>
      <c r="AL28" s="1056"/>
      <c r="AM28" s="1056"/>
      <c r="AN28" s="1056"/>
      <c r="AO28" s="1056"/>
      <c r="AP28" s="1056" t="s">
        <v>557</v>
      </c>
      <c r="AQ28" s="1056"/>
      <c r="AR28" s="1056"/>
      <c r="AS28" s="1056"/>
      <c r="AT28" s="1056"/>
      <c r="AU28" s="1056" t="s">
        <v>557</v>
      </c>
      <c r="AV28" s="1056"/>
      <c r="AW28" s="1056"/>
      <c r="AX28" s="1056"/>
      <c r="AY28" s="1056"/>
      <c r="AZ28" s="1057" t="s">
        <v>557</v>
      </c>
      <c r="BA28" s="1057"/>
      <c r="BB28" s="1057"/>
      <c r="BC28" s="1057"/>
      <c r="BD28" s="1057"/>
      <c r="BE28" s="1058"/>
      <c r="BF28" s="1058"/>
      <c r="BG28" s="1058"/>
      <c r="BH28" s="1058"/>
      <c r="BI28" s="1059"/>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7">
        <v>2</v>
      </c>
      <c r="B29" s="1043" t="s">
        <v>388</v>
      </c>
      <c r="C29" s="1044"/>
      <c r="D29" s="1044"/>
      <c r="E29" s="1044"/>
      <c r="F29" s="1044"/>
      <c r="G29" s="1044"/>
      <c r="H29" s="1044"/>
      <c r="I29" s="1044"/>
      <c r="J29" s="1044"/>
      <c r="K29" s="1044"/>
      <c r="L29" s="1044"/>
      <c r="M29" s="1044"/>
      <c r="N29" s="1044"/>
      <c r="O29" s="1044"/>
      <c r="P29" s="1045"/>
      <c r="Q29" s="1051">
        <v>110</v>
      </c>
      <c r="R29" s="1052"/>
      <c r="S29" s="1052"/>
      <c r="T29" s="1052"/>
      <c r="U29" s="1052"/>
      <c r="V29" s="1052">
        <v>110</v>
      </c>
      <c r="W29" s="1052"/>
      <c r="X29" s="1052"/>
      <c r="Y29" s="1052"/>
      <c r="Z29" s="1052"/>
      <c r="AA29" s="1052" t="s">
        <v>557</v>
      </c>
      <c r="AB29" s="1052"/>
      <c r="AC29" s="1052"/>
      <c r="AD29" s="1052"/>
      <c r="AE29" s="1053"/>
      <c r="AF29" s="1048" t="s">
        <v>122</v>
      </c>
      <c r="AG29" s="1049"/>
      <c r="AH29" s="1049"/>
      <c r="AI29" s="1049"/>
      <c r="AJ29" s="1050"/>
      <c r="AK29" s="993">
        <v>42</v>
      </c>
      <c r="AL29" s="984"/>
      <c r="AM29" s="984"/>
      <c r="AN29" s="984"/>
      <c r="AO29" s="984"/>
      <c r="AP29" s="984" t="s">
        <v>557</v>
      </c>
      <c r="AQ29" s="984"/>
      <c r="AR29" s="984"/>
      <c r="AS29" s="984"/>
      <c r="AT29" s="984"/>
      <c r="AU29" s="984" t="s">
        <v>557</v>
      </c>
      <c r="AV29" s="984"/>
      <c r="AW29" s="984"/>
      <c r="AX29" s="984"/>
      <c r="AY29" s="984"/>
      <c r="AZ29" s="1054" t="s">
        <v>557</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7">
        <v>3</v>
      </c>
      <c r="B30" s="1043" t="s">
        <v>389</v>
      </c>
      <c r="C30" s="1044"/>
      <c r="D30" s="1044"/>
      <c r="E30" s="1044"/>
      <c r="F30" s="1044"/>
      <c r="G30" s="1044"/>
      <c r="H30" s="1044"/>
      <c r="I30" s="1044"/>
      <c r="J30" s="1044"/>
      <c r="K30" s="1044"/>
      <c r="L30" s="1044"/>
      <c r="M30" s="1044"/>
      <c r="N30" s="1044"/>
      <c r="O30" s="1044"/>
      <c r="P30" s="1045"/>
      <c r="Q30" s="1051">
        <v>550</v>
      </c>
      <c r="R30" s="1052"/>
      <c r="S30" s="1052"/>
      <c r="T30" s="1052"/>
      <c r="U30" s="1052"/>
      <c r="V30" s="1052">
        <v>543</v>
      </c>
      <c r="W30" s="1052"/>
      <c r="X30" s="1052"/>
      <c r="Y30" s="1052"/>
      <c r="Z30" s="1052"/>
      <c r="AA30" s="1052">
        <v>7</v>
      </c>
      <c r="AB30" s="1052"/>
      <c r="AC30" s="1052"/>
      <c r="AD30" s="1052"/>
      <c r="AE30" s="1053"/>
      <c r="AF30" s="1048">
        <v>7</v>
      </c>
      <c r="AG30" s="1049"/>
      <c r="AH30" s="1049"/>
      <c r="AI30" s="1049"/>
      <c r="AJ30" s="1050"/>
      <c r="AK30" s="993">
        <v>87</v>
      </c>
      <c r="AL30" s="984"/>
      <c r="AM30" s="984"/>
      <c r="AN30" s="984"/>
      <c r="AO30" s="984"/>
      <c r="AP30" s="984" t="s">
        <v>557</v>
      </c>
      <c r="AQ30" s="984"/>
      <c r="AR30" s="984"/>
      <c r="AS30" s="984"/>
      <c r="AT30" s="984"/>
      <c r="AU30" s="984" t="s">
        <v>557</v>
      </c>
      <c r="AV30" s="984"/>
      <c r="AW30" s="984"/>
      <c r="AX30" s="984"/>
      <c r="AY30" s="984"/>
      <c r="AZ30" s="1054" t="s">
        <v>557</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7">
        <v>4</v>
      </c>
      <c r="B31" s="1043" t="s">
        <v>390</v>
      </c>
      <c r="C31" s="1044"/>
      <c r="D31" s="1044"/>
      <c r="E31" s="1044"/>
      <c r="F31" s="1044"/>
      <c r="G31" s="1044"/>
      <c r="H31" s="1044"/>
      <c r="I31" s="1044"/>
      <c r="J31" s="1044"/>
      <c r="K31" s="1044"/>
      <c r="L31" s="1044"/>
      <c r="M31" s="1044"/>
      <c r="N31" s="1044"/>
      <c r="O31" s="1044"/>
      <c r="P31" s="1045"/>
      <c r="Q31" s="1051">
        <v>41</v>
      </c>
      <c r="R31" s="1052"/>
      <c r="S31" s="1052"/>
      <c r="T31" s="1052"/>
      <c r="U31" s="1052"/>
      <c r="V31" s="1052">
        <v>41</v>
      </c>
      <c r="W31" s="1052"/>
      <c r="X31" s="1052"/>
      <c r="Y31" s="1052"/>
      <c r="Z31" s="1052"/>
      <c r="AA31" s="1052" t="s">
        <v>557</v>
      </c>
      <c r="AB31" s="1052"/>
      <c r="AC31" s="1052"/>
      <c r="AD31" s="1052"/>
      <c r="AE31" s="1053"/>
      <c r="AF31" s="1048" t="s">
        <v>122</v>
      </c>
      <c r="AG31" s="1049"/>
      <c r="AH31" s="1049"/>
      <c r="AI31" s="1049"/>
      <c r="AJ31" s="1050"/>
      <c r="AK31" s="993">
        <v>14</v>
      </c>
      <c r="AL31" s="984"/>
      <c r="AM31" s="984"/>
      <c r="AN31" s="984"/>
      <c r="AO31" s="984"/>
      <c r="AP31" s="984" t="s">
        <v>557</v>
      </c>
      <c r="AQ31" s="984"/>
      <c r="AR31" s="984"/>
      <c r="AS31" s="984"/>
      <c r="AT31" s="984"/>
      <c r="AU31" s="984" t="s">
        <v>557</v>
      </c>
      <c r="AV31" s="984"/>
      <c r="AW31" s="984"/>
      <c r="AX31" s="984"/>
      <c r="AY31" s="984"/>
      <c r="AZ31" s="1054" t="s">
        <v>557</v>
      </c>
      <c r="BA31" s="1054"/>
      <c r="BB31" s="1054"/>
      <c r="BC31" s="1054"/>
      <c r="BD31" s="1054"/>
      <c r="BE31" s="985"/>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7">
        <v>5</v>
      </c>
      <c r="B32" s="1043" t="s">
        <v>391</v>
      </c>
      <c r="C32" s="1044"/>
      <c r="D32" s="1044"/>
      <c r="E32" s="1044"/>
      <c r="F32" s="1044"/>
      <c r="G32" s="1044"/>
      <c r="H32" s="1044"/>
      <c r="I32" s="1044"/>
      <c r="J32" s="1044"/>
      <c r="K32" s="1044"/>
      <c r="L32" s="1044"/>
      <c r="M32" s="1044"/>
      <c r="N32" s="1044"/>
      <c r="O32" s="1044"/>
      <c r="P32" s="1045"/>
      <c r="Q32" s="1051">
        <v>6</v>
      </c>
      <c r="R32" s="1052"/>
      <c r="S32" s="1052"/>
      <c r="T32" s="1052"/>
      <c r="U32" s="1052"/>
      <c r="V32" s="1052">
        <v>6</v>
      </c>
      <c r="W32" s="1052"/>
      <c r="X32" s="1052"/>
      <c r="Y32" s="1052"/>
      <c r="Z32" s="1052"/>
      <c r="AA32" s="1052" t="s">
        <v>557</v>
      </c>
      <c r="AB32" s="1052"/>
      <c r="AC32" s="1052"/>
      <c r="AD32" s="1052"/>
      <c r="AE32" s="1053"/>
      <c r="AF32" s="1048" t="s">
        <v>122</v>
      </c>
      <c r="AG32" s="1049"/>
      <c r="AH32" s="1049"/>
      <c r="AI32" s="1049"/>
      <c r="AJ32" s="1050"/>
      <c r="AK32" s="993">
        <v>5</v>
      </c>
      <c r="AL32" s="984"/>
      <c r="AM32" s="984"/>
      <c r="AN32" s="984"/>
      <c r="AO32" s="984"/>
      <c r="AP32" s="984" t="s">
        <v>557</v>
      </c>
      <c r="AQ32" s="984"/>
      <c r="AR32" s="984"/>
      <c r="AS32" s="984"/>
      <c r="AT32" s="984"/>
      <c r="AU32" s="984" t="s">
        <v>557</v>
      </c>
      <c r="AV32" s="984"/>
      <c r="AW32" s="984"/>
      <c r="AX32" s="984"/>
      <c r="AY32" s="984"/>
      <c r="AZ32" s="1054" t="s">
        <v>557</v>
      </c>
      <c r="BA32" s="1054"/>
      <c r="BB32" s="1054"/>
      <c r="BC32" s="1054"/>
      <c r="BD32" s="1054"/>
      <c r="BE32" s="985"/>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7">
        <v>6</v>
      </c>
      <c r="B33" s="1043" t="s">
        <v>392</v>
      </c>
      <c r="C33" s="1044"/>
      <c r="D33" s="1044"/>
      <c r="E33" s="1044"/>
      <c r="F33" s="1044"/>
      <c r="G33" s="1044"/>
      <c r="H33" s="1044"/>
      <c r="I33" s="1044"/>
      <c r="J33" s="1044"/>
      <c r="K33" s="1044"/>
      <c r="L33" s="1044"/>
      <c r="M33" s="1044"/>
      <c r="N33" s="1044"/>
      <c r="O33" s="1044"/>
      <c r="P33" s="1045"/>
      <c r="Q33" s="1051">
        <v>195</v>
      </c>
      <c r="R33" s="1052"/>
      <c r="S33" s="1052"/>
      <c r="T33" s="1052"/>
      <c r="U33" s="1052"/>
      <c r="V33" s="1052">
        <v>176</v>
      </c>
      <c r="W33" s="1052"/>
      <c r="X33" s="1052"/>
      <c r="Y33" s="1052"/>
      <c r="Z33" s="1052"/>
      <c r="AA33" s="1052">
        <v>19</v>
      </c>
      <c r="AB33" s="1052"/>
      <c r="AC33" s="1052"/>
      <c r="AD33" s="1052"/>
      <c r="AE33" s="1053"/>
      <c r="AF33" s="1048">
        <v>19</v>
      </c>
      <c r="AG33" s="1049"/>
      <c r="AH33" s="1049"/>
      <c r="AI33" s="1049"/>
      <c r="AJ33" s="1050"/>
      <c r="AK33" s="993">
        <v>51</v>
      </c>
      <c r="AL33" s="984"/>
      <c r="AM33" s="984"/>
      <c r="AN33" s="984"/>
      <c r="AO33" s="984"/>
      <c r="AP33" s="984">
        <v>791</v>
      </c>
      <c r="AQ33" s="984"/>
      <c r="AR33" s="984"/>
      <c r="AS33" s="984"/>
      <c r="AT33" s="984"/>
      <c r="AU33" s="984">
        <v>432</v>
      </c>
      <c r="AV33" s="984"/>
      <c r="AW33" s="984"/>
      <c r="AX33" s="984"/>
      <c r="AY33" s="984"/>
      <c r="AZ33" s="1054" t="s">
        <v>557</v>
      </c>
      <c r="BA33" s="1054"/>
      <c r="BB33" s="1054"/>
      <c r="BC33" s="1054"/>
      <c r="BD33" s="1054"/>
      <c r="BE33" s="985" t="s">
        <v>393</v>
      </c>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7">
        <v>7</v>
      </c>
      <c r="B34" s="1043" t="s">
        <v>394</v>
      </c>
      <c r="C34" s="1044"/>
      <c r="D34" s="1044"/>
      <c r="E34" s="1044"/>
      <c r="F34" s="1044"/>
      <c r="G34" s="1044"/>
      <c r="H34" s="1044"/>
      <c r="I34" s="1044"/>
      <c r="J34" s="1044"/>
      <c r="K34" s="1044"/>
      <c r="L34" s="1044"/>
      <c r="M34" s="1044"/>
      <c r="N34" s="1044"/>
      <c r="O34" s="1044"/>
      <c r="P34" s="1045"/>
      <c r="Q34" s="1051">
        <v>53</v>
      </c>
      <c r="R34" s="1052"/>
      <c r="S34" s="1052"/>
      <c r="T34" s="1052"/>
      <c r="U34" s="1052"/>
      <c r="V34" s="1052">
        <v>49</v>
      </c>
      <c r="W34" s="1052"/>
      <c r="X34" s="1052"/>
      <c r="Y34" s="1052"/>
      <c r="Z34" s="1052"/>
      <c r="AA34" s="1052">
        <v>4</v>
      </c>
      <c r="AB34" s="1052"/>
      <c r="AC34" s="1052"/>
      <c r="AD34" s="1052"/>
      <c r="AE34" s="1053"/>
      <c r="AF34" s="1048">
        <v>4</v>
      </c>
      <c r="AG34" s="1049"/>
      <c r="AH34" s="1049"/>
      <c r="AI34" s="1049"/>
      <c r="AJ34" s="1050"/>
      <c r="AK34" s="993">
        <v>30</v>
      </c>
      <c r="AL34" s="984"/>
      <c r="AM34" s="984"/>
      <c r="AN34" s="984"/>
      <c r="AO34" s="984"/>
      <c r="AP34" s="984">
        <v>142</v>
      </c>
      <c r="AQ34" s="984"/>
      <c r="AR34" s="984"/>
      <c r="AS34" s="984"/>
      <c r="AT34" s="984"/>
      <c r="AU34" s="984">
        <v>121</v>
      </c>
      <c r="AV34" s="984"/>
      <c r="AW34" s="984"/>
      <c r="AX34" s="984"/>
      <c r="AY34" s="984"/>
      <c r="AZ34" s="1054" t="s">
        <v>557</v>
      </c>
      <c r="BA34" s="1054"/>
      <c r="BB34" s="1054"/>
      <c r="BC34" s="1054"/>
      <c r="BD34" s="1054"/>
      <c r="BE34" s="985" t="s">
        <v>393</v>
      </c>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7">
        <v>8</v>
      </c>
      <c r="B35" s="1043" t="s">
        <v>395</v>
      </c>
      <c r="C35" s="1044"/>
      <c r="D35" s="1044"/>
      <c r="E35" s="1044"/>
      <c r="F35" s="1044"/>
      <c r="G35" s="1044"/>
      <c r="H35" s="1044"/>
      <c r="I35" s="1044"/>
      <c r="J35" s="1044"/>
      <c r="K35" s="1044"/>
      <c r="L35" s="1044"/>
      <c r="M35" s="1044"/>
      <c r="N35" s="1044"/>
      <c r="O35" s="1044"/>
      <c r="P35" s="1045"/>
      <c r="Q35" s="1051">
        <v>33</v>
      </c>
      <c r="R35" s="1052"/>
      <c r="S35" s="1052"/>
      <c r="T35" s="1052"/>
      <c r="U35" s="1052"/>
      <c r="V35" s="1052">
        <v>29</v>
      </c>
      <c r="W35" s="1052"/>
      <c r="X35" s="1052"/>
      <c r="Y35" s="1052"/>
      <c r="Z35" s="1052"/>
      <c r="AA35" s="1052">
        <v>4</v>
      </c>
      <c r="AB35" s="1052"/>
      <c r="AC35" s="1052"/>
      <c r="AD35" s="1052"/>
      <c r="AE35" s="1053"/>
      <c r="AF35" s="1048">
        <v>4</v>
      </c>
      <c r="AG35" s="1049"/>
      <c r="AH35" s="1049"/>
      <c r="AI35" s="1049"/>
      <c r="AJ35" s="1050"/>
      <c r="AK35" s="993">
        <v>22</v>
      </c>
      <c r="AL35" s="984"/>
      <c r="AM35" s="984"/>
      <c r="AN35" s="984"/>
      <c r="AO35" s="984"/>
      <c r="AP35" s="984">
        <v>175</v>
      </c>
      <c r="AQ35" s="984"/>
      <c r="AR35" s="984"/>
      <c r="AS35" s="984"/>
      <c r="AT35" s="984"/>
      <c r="AU35" s="984">
        <v>160</v>
      </c>
      <c r="AV35" s="984"/>
      <c r="AW35" s="984"/>
      <c r="AX35" s="984"/>
      <c r="AY35" s="984"/>
      <c r="AZ35" s="1054" t="s">
        <v>557</v>
      </c>
      <c r="BA35" s="1054"/>
      <c r="BB35" s="1054"/>
      <c r="BC35" s="1054"/>
      <c r="BD35" s="1054"/>
      <c r="BE35" s="985" t="s">
        <v>393</v>
      </c>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5" t="s">
        <v>375</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118</v>
      </c>
      <c r="AG63" s="972"/>
      <c r="AH63" s="972"/>
      <c r="AI63" s="972"/>
      <c r="AJ63" s="1035"/>
      <c r="AK63" s="1036"/>
      <c r="AL63" s="976"/>
      <c r="AM63" s="976"/>
      <c r="AN63" s="976"/>
      <c r="AO63" s="976"/>
      <c r="AP63" s="972">
        <v>1108</v>
      </c>
      <c r="AQ63" s="972"/>
      <c r="AR63" s="972"/>
      <c r="AS63" s="972"/>
      <c r="AT63" s="972"/>
      <c r="AU63" s="972">
        <v>713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398</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400</v>
      </c>
      <c r="AV66" s="1015"/>
      <c r="AW66" s="1015"/>
      <c r="AX66" s="1015"/>
      <c r="AY66" s="1016"/>
      <c r="AZ66" s="1014" t="s">
        <v>363</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1">
        <v>1</v>
      </c>
      <c r="B68" s="998" t="s">
        <v>549</v>
      </c>
      <c r="C68" s="999"/>
      <c r="D68" s="999"/>
      <c r="E68" s="999"/>
      <c r="F68" s="999"/>
      <c r="G68" s="999"/>
      <c r="H68" s="999"/>
      <c r="I68" s="999"/>
      <c r="J68" s="999"/>
      <c r="K68" s="999"/>
      <c r="L68" s="999"/>
      <c r="M68" s="999"/>
      <c r="N68" s="999"/>
      <c r="O68" s="999"/>
      <c r="P68" s="1000"/>
      <c r="Q68" s="1001">
        <v>3517</v>
      </c>
      <c r="R68" s="995"/>
      <c r="S68" s="995"/>
      <c r="T68" s="995"/>
      <c r="U68" s="995"/>
      <c r="V68" s="995">
        <v>3437</v>
      </c>
      <c r="W68" s="995"/>
      <c r="X68" s="995"/>
      <c r="Y68" s="995"/>
      <c r="Z68" s="995"/>
      <c r="AA68" s="995">
        <v>81</v>
      </c>
      <c r="AB68" s="995"/>
      <c r="AC68" s="995"/>
      <c r="AD68" s="995"/>
      <c r="AE68" s="995"/>
      <c r="AF68" s="995">
        <v>5</v>
      </c>
      <c r="AG68" s="995"/>
      <c r="AH68" s="995"/>
      <c r="AI68" s="995"/>
      <c r="AJ68" s="995"/>
      <c r="AK68" s="995" t="s">
        <v>557</v>
      </c>
      <c r="AL68" s="995"/>
      <c r="AM68" s="995"/>
      <c r="AN68" s="995"/>
      <c r="AO68" s="995"/>
      <c r="AP68" s="995">
        <v>1</v>
      </c>
      <c r="AQ68" s="995"/>
      <c r="AR68" s="995"/>
      <c r="AS68" s="995"/>
      <c r="AT68" s="995"/>
      <c r="AU68" s="995">
        <v>1</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3">
        <v>2</v>
      </c>
      <c r="B69" s="987" t="s">
        <v>550</v>
      </c>
      <c r="C69" s="988"/>
      <c r="D69" s="988"/>
      <c r="E69" s="988"/>
      <c r="F69" s="988"/>
      <c r="G69" s="988"/>
      <c r="H69" s="988"/>
      <c r="I69" s="988"/>
      <c r="J69" s="988"/>
      <c r="K69" s="988"/>
      <c r="L69" s="988"/>
      <c r="M69" s="988"/>
      <c r="N69" s="988"/>
      <c r="O69" s="988"/>
      <c r="P69" s="989"/>
      <c r="Q69" s="990">
        <v>8960</v>
      </c>
      <c r="R69" s="984"/>
      <c r="S69" s="984"/>
      <c r="T69" s="984"/>
      <c r="U69" s="984"/>
      <c r="V69" s="984">
        <v>8014</v>
      </c>
      <c r="W69" s="984"/>
      <c r="X69" s="984"/>
      <c r="Y69" s="984"/>
      <c r="Z69" s="984"/>
      <c r="AA69" s="984">
        <v>946</v>
      </c>
      <c r="AB69" s="984"/>
      <c r="AC69" s="984"/>
      <c r="AD69" s="984"/>
      <c r="AE69" s="984"/>
      <c r="AF69" s="984">
        <v>946</v>
      </c>
      <c r="AG69" s="984"/>
      <c r="AH69" s="984"/>
      <c r="AI69" s="984"/>
      <c r="AJ69" s="984"/>
      <c r="AK69" s="984">
        <v>71</v>
      </c>
      <c r="AL69" s="984"/>
      <c r="AM69" s="984"/>
      <c r="AN69" s="984"/>
      <c r="AO69" s="984"/>
      <c r="AP69" s="984" t="s">
        <v>557</v>
      </c>
      <c r="AQ69" s="984"/>
      <c r="AR69" s="984"/>
      <c r="AS69" s="984"/>
      <c r="AT69" s="984"/>
      <c r="AU69" s="984" t="s">
        <v>557</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3">
        <v>3</v>
      </c>
      <c r="B70" s="987" t="s">
        <v>551</v>
      </c>
      <c r="C70" s="988"/>
      <c r="D70" s="988"/>
      <c r="E70" s="988"/>
      <c r="F70" s="988"/>
      <c r="G70" s="988"/>
      <c r="H70" s="988"/>
      <c r="I70" s="988"/>
      <c r="J70" s="988"/>
      <c r="K70" s="988"/>
      <c r="L70" s="988"/>
      <c r="M70" s="988"/>
      <c r="N70" s="988"/>
      <c r="O70" s="988"/>
      <c r="P70" s="989"/>
      <c r="Q70" s="990">
        <v>93</v>
      </c>
      <c r="R70" s="984"/>
      <c r="S70" s="984"/>
      <c r="T70" s="984"/>
      <c r="U70" s="984"/>
      <c r="V70" s="984">
        <v>83</v>
      </c>
      <c r="W70" s="984"/>
      <c r="X70" s="984"/>
      <c r="Y70" s="984"/>
      <c r="Z70" s="984"/>
      <c r="AA70" s="984">
        <v>10</v>
      </c>
      <c r="AB70" s="984"/>
      <c r="AC70" s="984"/>
      <c r="AD70" s="984"/>
      <c r="AE70" s="984"/>
      <c r="AF70" s="984">
        <v>10</v>
      </c>
      <c r="AG70" s="984"/>
      <c r="AH70" s="984"/>
      <c r="AI70" s="984"/>
      <c r="AJ70" s="984"/>
      <c r="AK70" s="984">
        <v>26</v>
      </c>
      <c r="AL70" s="984"/>
      <c r="AM70" s="984"/>
      <c r="AN70" s="984"/>
      <c r="AO70" s="984"/>
      <c r="AP70" s="984" t="s">
        <v>557</v>
      </c>
      <c r="AQ70" s="984"/>
      <c r="AR70" s="984"/>
      <c r="AS70" s="984"/>
      <c r="AT70" s="984"/>
      <c r="AU70" s="984" t="s">
        <v>557</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3">
        <v>4</v>
      </c>
      <c r="B71" s="987" t="s">
        <v>552</v>
      </c>
      <c r="C71" s="988"/>
      <c r="D71" s="988"/>
      <c r="E71" s="988"/>
      <c r="F71" s="988"/>
      <c r="G71" s="988"/>
      <c r="H71" s="988"/>
      <c r="I71" s="988"/>
      <c r="J71" s="988"/>
      <c r="K71" s="988"/>
      <c r="L71" s="988"/>
      <c r="M71" s="988"/>
      <c r="N71" s="988"/>
      <c r="O71" s="988"/>
      <c r="P71" s="989"/>
      <c r="Q71" s="990">
        <v>204</v>
      </c>
      <c r="R71" s="984"/>
      <c r="S71" s="984"/>
      <c r="T71" s="984"/>
      <c r="U71" s="984"/>
      <c r="V71" s="984">
        <v>196</v>
      </c>
      <c r="W71" s="984"/>
      <c r="X71" s="984"/>
      <c r="Y71" s="984"/>
      <c r="Z71" s="984"/>
      <c r="AA71" s="984">
        <v>8</v>
      </c>
      <c r="AB71" s="984"/>
      <c r="AC71" s="984"/>
      <c r="AD71" s="984"/>
      <c r="AE71" s="984"/>
      <c r="AF71" s="984">
        <v>8</v>
      </c>
      <c r="AG71" s="984"/>
      <c r="AH71" s="984"/>
      <c r="AI71" s="984"/>
      <c r="AJ71" s="984"/>
      <c r="AK71" s="984">
        <v>6</v>
      </c>
      <c r="AL71" s="984"/>
      <c r="AM71" s="984"/>
      <c r="AN71" s="984"/>
      <c r="AO71" s="984"/>
      <c r="AP71" s="984" t="s">
        <v>559</v>
      </c>
      <c r="AQ71" s="984"/>
      <c r="AR71" s="984"/>
      <c r="AS71" s="984"/>
      <c r="AT71" s="984"/>
      <c r="AU71" s="984" t="s">
        <v>559</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3">
        <v>5</v>
      </c>
      <c r="B72" s="987" t="s">
        <v>553</v>
      </c>
      <c r="C72" s="988"/>
      <c r="D72" s="988"/>
      <c r="E72" s="988"/>
      <c r="F72" s="988"/>
      <c r="G72" s="988"/>
      <c r="H72" s="988"/>
      <c r="I72" s="988"/>
      <c r="J72" s="988"/>
      <c r="K72" s="988"/>
      <c r="L72" s="988"/>
      <c r="M72" s="988"/>
      <c r="N72" s="988"/>
      <c r="O72" s="988"/>
      <c r="P72" s="989"/>
      <c r="Q72" s="990">
        <v>167296</v>
      </c>
      <c r="R72" s="984"/>
      <c r="S72" s="984"/>
      <c r="T72" s="984"/>
      <c r="U72" s="984"/>
      <c r="V72" s="984">
        <v>163708</v>
      </c>
      <c r="W72" s="984"/>
      <c r="X72" s="984"/>
      <c r="Y72" s="984"/>
      <c r="Z72" s="984"/>
      <c r="AA72" s="984">
        <v>3589</v>
      </c>
      <c r="AB72" s="984"/>
      <c r="AC72" s="984"/>
      <c r="AD72" s="984"/>
      <c r="AE72" s="984"/>
      <c r="AF72" s="984">
        <v>3589</v>
      </c>
      <c r="AG72" s="984"/>
      <c r="AH72" s="984"/>
      <c r="AI72" s="984"/>
      <c r="AJ72" s="984"/>
      <c r="AK72" s="984">
        <v>1245</v>
      </c>
      <c r="AL72" s="984"/>
      <c r="AM72" s="984"/>
      <c r="AN72" s="984"/>
      <c r="AO72" s="984"/>
      <c r="AP72" s="984" t="s">
        <v>559</v>
      </c>
      <c r="AQ72" s="984"/>
      <c r="AR72" s="984"/>
      <c r="AS72" s="984"/>
      <c r="AT72" s="984"/>
      <c r="AU72" s="984" t="s">
        <v>559</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3">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3">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3">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5" t="s">
        <v>375</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4632</v>
      </c>
      <c r="AG88" s="972"/>
      <c r="AH88" s="972"/>
      <c r="AI88" s="972"/>
      <c r="AJ88" s="972"/>
      <c r="AK88" s="976"/>
      <c r="AL88" s="976"/>
      <c r="AM88" s="976"/>
      <c r="AN88" s="976"/>
      <c r="AO88" s="976"/>
      <c r="AP88" s="972">
        <v>1</v>
      </c>
      <c r="AQ88" s="972"/>
      <c r="AR88" s="972"/>
      <c r="AS88" s="972"/>
      <c r="AT88" s="972"/>
      <c r="AU88" s="972">
        <v>1</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375</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110</v>
      </c>
      <c r="CS102" s="966"/>
      <c r="CT102" s="966"/>
      <c r="CU102" s="966"/>
      <c r="CV102" s="967"/>
      <c r="CW102" s="965">
        <v>100</v>
      </c>
      <c r="CX102" s="966"/>
      <c r="CY102" s="966"/>
      <c r="CZ102" s="966"/>
      <c r="DA102" s="967"/>
      <c r="DB102" s="965">
        <v>445</v>
      </c>
      <c r="DC102" s="966"/>
      <c r="DD102" s="966"/>
      <c r="DE102" s="966"/>
      <c r="DF102" s="967"/>
      <c r="DG102" s="965"/>
      <c r="DH102" s="966"/>
      <c r="DI102" s="966"/>
      <c r="DJ102" s="966"/>
      <c r="DK102" s="967"/>
      <c r="DL102" s="965">
        <v>78</v>
      </c>
      <c r="DM102" s="966"/>
      <c r="DN102" s="966"/>
      <c r="DO102" s="966"/>
      <c r="DP102" s="967"/>
      <c r="DQ102" s="965">
        <v>70</v>
      </c>
      <c r="DR102" s="966"/>
      <c r="DS102" s="966"/>
      <c r="DT102" s="966"/>
      <c r="DU102" s="967"/>
      <c r="DV102" s="950"/>
      <c r="DW102" s="951"/>
      <c r="DX102" s="951"/>
      <c r="DY102" s="951"/>
      <c r="DZ102" s="952"/>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293</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293</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293</v>
      </c>
      <c r="DR109" s="909"/>
      <c r="DS109" s="909"/>
      <c r="DT109" s="909"/>
      <c r="DU109" s="910"/>
      <c r="DV109" s="911" t="s">
        <v>412</v>
      </c>
      <c r="DW109" s="909"/>
      <c r="DX109" s="909"/>
      <c r="DY109" s="909"/>
      <c r="DZ109" s="942"/>
    </row>
    <row r="110" spans="1:131" s="224"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453370</v>
      </c>
      <c r="AB110" s="902"/>
      <c r="AC110" s="902"/>
      <c r="AD110" s="902"/>
      <c r="AE110" s="903"/>
      <c r="AF110" s="904">
        <v>475680</v>
      </c>
      <c r="AG110" s="902"/>
      <c r="AH110" s="902"/>
      <c r="AI110" s="902"/>
      <c r="AJ110" s="903"/>
      <c r="AK110" s="904">
        <v>520437</v>
      </c>
      <c r="AL110" s="902"/>
      <c r="AM110" s="902"/>
      <c r="AN110" s="902"/>
      <c r="AO110" s="903"/>
      <c r="AP110" s="905">
        <v>26</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5461351</v>
      </c>
      <c r="BR110" s="855"/>
      <c r="BS110" s="855"/>
      <c r="BT110" s="855"/>
      <c r="BU110" s="855"/>
      <c r="BV110" s="855">
        <v>5268958</v>
      </c>
      <c r="BW110" s="855"/>
      <c r="BX110" s="855"/>
      <c r="BY110" s="855"/>
      <c r="BZ110" s="855"/>
      <c r="CA110" s="855">
        <v>5028173</v>
      </c>
      <c r="CB110" s="855"/>
      <c r="CC110" s="855"/>
      <c r="CD110" s="855"/>
      <c r="CE110" s="855"/>
      <c r="CF110" s="879">
        <v>251.7</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60091</v>
      </c>
      <c r="BR111" s="830"/>
      <c r="BS111" s="830"/>
      <c r="BT111" s="830"/>
      <c r="BU111" s="830"/>
      <c r="BV111" s="830">
        <v>45419</v>
      </c>
      <c r="BW111" s="830"/>
      <c r="BX111" s="830"/>
      <c r="BY111" s="830"/>
      <c r="BZ111" s="830"/>
      <c r="CA111" s="830">
        <v>30516</v>
      </c>
      <c r="CB111" s="830"/>
      <c r="CC111" s="830"/>
      <c r="CD111" s="830"/>
      <c r="CE111" s="830"/>
      <c r="CF111" s="888">
        <v>1.5</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664363</v>
      </c>
      <c r="BR112" s="830"/>
      <c r="BS112" s="830"/>
      <c r="BT112" s="830"/>
      <c r="BU112" s="830"/>
      <c r="BV112" s="830">
        <v>654029</v>
      </c>
      <c r="BW112" s="830"/>
      <c r="BX112" s="830"/>
      <c r="BY112" s="830"/>
      <c r="BZ112" s="830"/>
      <c r="CA112" s="830">
        <v>712489</v>
      </c>
      <c r="CB112" s="830"/>
      <c r="CC112" s="830"/>
      <c r="CD112" s="830"/>
      <c r="CE112" s="830"/>
      <c r="CF112" s="888">
        <v>35.700000000000003</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43124</v>
      </c>
      <c r="AB113" s="932"/>
      <c r="AC113" s="932"/>
      <c r="AD113" s="932"/>
      <c r="AE113" s="933"/>
      <c r="AF113" s="934">
        <v>47804</v>
      </c>
      <c r="AG113" s="932"/>
      <c r="AH113" s="932"/>
      <c r="AI113" s="932"/>
      <c r="AJ113" s="933"/>
      <c r="AK113" s="934">
        <v>60033</v>
      </c>
      <c r="AL113" s="932"/>
      <c r="AM113" s="932"/>
      <c r="AN113" s="932"/>
      <c r="AO113" s="933"/>
      <c r="AP113" s="935">
        <v>3</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3047</v>
      </c>
      <c r="BR113" s="830"/>
      <c r="BS113" s="830"/>
      <c r="BT113" s="830"/>
      <c r="BU113" s="830"/>
      <c r="BV113" s="830">
        <v>1926</v>
      </c>
      <c r="BW113" s="830"/>
      <c r="BX113" s="830"/>
      <c r="BY113" s="830"/>
      <c r="BZ113" s="830"/>
      <c r="CA113" s="830">
        <v>952</v>
      </c>
      <c r="CB113" s="830"/>
      <c r="CC113" s="830"/>
      <c r="CD113" s="830"/>
      <c r="CE113" s="830"/>
      <c r="CF113" s="888">
        <v>0</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v>60091</v>
      </c>
      <c r="DH113" s="793"/>
      <c r="DI113" s="793"/>
      <c r="DJ113" s="793"/>
      <c r="DK113" s="794"/>
      <c r="DL113" s="795">
        <v>45419</v>
      </c>
      <c r="DM113" s="793"/>
      <c r="DN113" s="793"/>
      <c r="DO113" s="793"/>
      <c r="DP113" s="794"/>
      <c r="DQ113" s="795">
        <v>30516</v>
      </c>
      <c r="DR113" s="793"/>
      <c r="DS113" s="793"/>
      <c r="DT113" s="793"/>
      <c r="DU113" s="794"/>
      <c r="DV113" s="837">
        <v>1.5</v>
      </c>
      <c r="DW113" s="838"/>
      <c r="DX113" s="838"/>
      <c r="DY113" s="838"/>
      <c r="DZ113" s="839"/>
    </row>
    <row r="114" spans="1:130" s="224"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1158</v>
      </c>
      <c r="AB114" s="793"/>
      <c r="AC114" s="793"/>
      <c r="AD114" s="793"/>
      <c r="AE114" s="794"/>
      <c r="AF114" s="795">
        <v>1158</v>
      </c>
      <c r="AG114" s="793"/>
      <c r="AH114" s="793"/>
      <c r="AI114" s="793"/>
      <c r="AJ114" s="794"/>
      <c r="AK114" s="795">
        <v>996</v>
      </c>
      <c r="AL114" s="793"/>
      <c r="AM114" s="793"/>
      <c r="AN114" s="793"/>
      <c r="AO114" s="794"/>
      <c r="AP114" s="837">
        <v>0</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301601</v>
      </c>
      <c r="BR114" s="830"/>
      <c r="BS114" s="830"/>
      <c r="BT114" s="830"/>
      <c r="BU114" s="830"/>
      <c r="BV114" s="830">
        <v>332068</v>
      </c>
      <c r="BW114" s="830"/>
      <c r="BX114" s="830"/>
      <c r="BY114" s="830"/>
      <c r="BZ114" s="830"/>
      <c r="CA114" s="830">
        <v>339568</v>
      </c>
      <c r="CB114" s="830"/>
      <c r="CC114" s="830"/>
      <c r="CD114" s="830"/>
      <c r="CE114" s="830"/>
      <c r="CF114" s="888">
        <v>17</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19790</v>
      </c>
      <c r="AB115" s="932"/>
      <c r="AC115" s="932"/>
      <c r="AD115" s="932"/>
      <c r="AE115" s="933"/>
      <c r="AF115" s="934">
        <v>19790</v>
      </c>
      <c r="AG115" s="932"/>
      <c r="AH115" s="932"/>
      <c r="AI115" s="932"/>
      <c r="AJ115" s="933"/>
      <c r="AK115" s="934">
        <v>19346</v>
      </c>
      <c r="AL115" s="932"/>
      <c r="AM115" s="932"/>
      <c r="AN115" s="932"/>
      <c r="AO115" s="933"/>
      <c r="AP115" s="935">
        <v>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v>478284</v>
      </c>
      <c r="BR115" s="830"/>
      <c r="BS115" s="830"/>
      <c r="BT115" s="830"/>
      <c r="BU115" s="830"/>
      <c r="BV115" s="830">
        <v>412800</v>
      </c>
      <c r="BW115" s="830"/>
      <c r="BX115" s="830"/>
      <c r="BY115" s="830"/>
      <c r="BZ115" s="830"/>
      <c r="CA115" s="830">
        <v>69789</v>
      </c>
      <c r="CB115" s="830"/>
      <c r="CC115" s="830"/>
      <c r="CD115" s="830"/>
      <c r="CE115" s="830"/>
      <c r="CF115" s="888">
        <v>3.5</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517442</v>
      </c>
      <c r="AB117" s="916"/>
      <c r="AC117" s="916"/>
      <c r="AD117" s="916"/>
      <c r="AE117" s="917"/>
      <c r="AF117" s="918">
        <v>544432</v>
      </c>
      <c r="AG117" s="916"/>
      <c r="AH117" s="916"/>
      <c r="AI117" s="916"/>
      <c r="AJ117" s="917"/>
      <c r="AK117" s="918">
        <v>600812</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293</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7" t="s">
        <v>176</v>
      </c>
      <c r="BA119" s="247"/>
      <c r="BB119" s="247"/>
      <c r="BC119" s="247"/>
      <c r="BD119" s="247"/>
      <c r="BE119" s="247"/>
      <c r="BF119" s="247"/>
      <c r="BG119" s="247"/>
      <c r="BH119" s="247"/>
      <c r="BI119" s="247"/>
      <c r="BJ119" s="247"/>
      <c r="BK119" s="247"/>
      <c r="BL119" s="247"/>
      <c r="BM119" s="247"/>
      <c r="BN119" s="247"/>
      <c r="BO119" s="890" t="s">
        <v>442</v>
      </c>
      <c r="BP119" s="891"/>
      <c r="BQ119" s="892">
        <v>6968737</v>
      </c>
      <c r="BR119" s="858"/>
      <c r="BS119" s="858"/>
      <c r="BT119" s="858"/>
      <c r="BU119" s="858"/>
      <c r="BV119" s="858">
        <v>6715200</v>
      </c>
      <c r="BW119" s="858"/>
      <c r="BX119" s="858"/>
      <c r="BY119" s="858"/>
      <c r="BZ119" s="858"/>
      <c r="CA119" s="858">
        <v>6181487</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3598382</v>
      </c>
      <c r="BR120" s="855"/>
      <c r="BS120" s="855"/>
      <c r="BT120" s="855"/>
      <c r="BU120" s="855"/>
      <c r="BV120" s="855">
        <v>4341216</v>
      </c>
      <c r="BW120" s="855"/>
      <c r="BX120" s="855"/>
      <c r="BY120" s="855"/>
      <c r="BZ120" s="855"/>
      <c r="CA120" s="855">
        <v>3889352</v>
      </c>
      <c r="CB120" s="855"/>
      <c r="CC120" s="855"/>
      <c r="CD120" s="855"/>
      <c r="CE120" s="855"/>
      <c r="CF120" s="879">
        <v>194.7</v>
      </c>
      <c r="CG120" s="880"/>
      <c r="CH120" s="880"/>
      <c r="CI120" s="880"/>
      <c r="CJ120" s="880"/>
      <c r="CK120" s="881" t="s">
        <v>446</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350048</v>
      </c>
      <c r="DH120" s="855"/>
      <c r="DI120" s="855"/>
      <c r="DJ120" s="855"/>
      <c r="DK120" s="855"/>
      <c r="DL120" s="855">
        <v>359749</v>
      </c>
      <c r="DM120" s="855"/>
      <c r="DN120" s="855"/>
      <c r="DO120" s="855"/>
      <c r="DP120" s="855"/>
      <c r="DQ120" s="855">
        <v>431620</v>
      </c>
      <c r="DR120" s="855"/>
      <c r="DS120" s="855"/>
      <c r="DT120" s="855"/>
      <c r="DU120" s="855"/>
      <c r="DV120" s="856">
        <v>21.6</v>
      </c>
      <c r="DW120" s="856"/>
      <c r="DX120" s="856"/>
      <c r="DY120" s="856"/>
      <c r="DZ120" s="857"/>
    </row>
    <row r="121" spans="1:130" s="224"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15620</v>
      </c>
      <c r="AB121" s="793"/>
      <c r="AC121" s="793"/>
      <c r="AD121" s="793"/>
      <c r="AE121" s="794"/>
      <c r="AF121" s="795">
        <v>15620</v>
      </c>
      <c r="AG121" s="793"/>
      <c r="AH121" s="793"/>
      <c r="AI121" s="793"/>
      <c r="AJ121" s="794"/>
      <c r="AK121" s="795">
        <v>15620</v>
      </c>
      <c r="AL121" s="793"/>
      <c r="AM121" s="793"/>
      <c r="AN121" s="793"/>
      <c r="AO121" s="794"/>
      <c r="AP121" s="837">
        <v>0.8</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143909</v>
      </c>
      <c r="BR121" s="830"/>
      <c r="BS121" s="830"/>
      <c r="BT121" s="830"/>
      <c r="BU121" s="830"/>
      <c r="BV121" s="830">
        <v>132918</v>
      </c>
      <c r="BW121" s="830"/>
      <c r="BX121" s="830"/>
      <c r="BY121" s="830"/>
      <c r="BZ121" s="830"/>
      <c r="CA121" s="830">
        <v>121838</v>
      </c>
      <c r="CB121" s="830"/>
      <c r="CC121" s="830"/>
      <c r="CD121" s="830"/>
      <c r="CE121" s="830"/>
      <c r="CF121" s="888">
        <v>6.1</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172918</v>
      </c>
      <c r="DH121" s="830"/>
      <c r="DI121" s="830"/>
      <c r="DJ121" s="830"/>
      <c r="DK121" s="830"/>
      <c r="DL121" s="830">
        <v>165544</v>
      </c>
      <c r="DM121" s="830"/>
      <c r="DN121" s="830"/>
      <c r="DO121" s="830"/>
      <c r="DP121" s="830"/>
      <c r="DQ121" s="830">
        <v>159795</v>
      </c>
      <c r="DR121" s="830"/>
      <c r="DS121" s="830"/>
      <c r="DT121" s="830"/>
      <c r="DU121" s="830"/>
      <c r="DV121" s="807">
        <v>8</v>
      </c>
      <c r="DW121" s="807"/>
      <c r="DX121" s="807"/>
      <c r="DY121" s="807"/>
      <c r="DZ121" s="808"/>
    </row>
    <row r="122" spans="1:130" s="224"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4093392</v>
      </c>
      <c r="BR122" s="858"/>
      <c r="BS122" s="858"/>
      <c r="BT122" s="858"/>
      <c r="BU122" s="858"/>
      <c r="BV122" s="858">
        <v>3966382</v>
      </c>
      <c r="BW122" s="858"/>
      <c r="BX122" s="858"/>
      <c r="BY122" s="858"/>
      <c r="BZ122" s="858"/>
      <c r="CA122" s="858">
        <v>3842313</v>
      </c>
      <c r="CB122" s="858"/>
      <c r="CC122" s="858"/>
      <c r="CD122" s="858"/>
      <c r="CE122" s="858"/>
      <c r="CF122" s="859">
        <v>192.3</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141397</v>
      </c>
      <c r="DH122" s="830"/>
      <c r="DI122" s="830"/>
      <c r="DJ122" s="830"/>
      <c r="DK122" s="830"/>
      <c r="DL122" s="830">
        <v>128736</v>
      </c>
      <c r="DM122" s="830"/>
      <c r="DN122" s="830"/>
      <c r="DO122" s="830"/>
      <c r="DP122" s="830"/>
      <c r="DQ122" s="830">
        <v>121074</v>
      </c>
      <c r="DR122" s="830"/>
      <c r="DS122" s="830"/>
      <c r="DT122" s="830"/>
      <c r="DU122" s="830"/>
      <c r="DV122" s="807">
        <v>6.1</v>
      </c>
      <c r="DW122" s="807"/>
      <c r="DX122" s="807"/>
      <c r="DY122" s="807"/>
      <c r="DZ122" s="808"/>
    </row>
    <row r="123" spans="1:130" s="224"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7" t="s">
        <v>176</v>
      </c>
      <c r="BA123" s="247"/>
      <c r="BB123" s="247"/>
      <c r="BC123" s="247"/>
      <c r="BD123" s="247"/>
      <c r="BE123" s="247"/>
      <c r="BF123" s="247"/>
      <c r="BG123" s="247"/>
      <c r="BH123" s="247"/>
      <c r="BI123" s="247"/>
      <c r="BJ123" s="247"/>
      <c r="BK123" s="247"/>
      <c r="BL123" s="247"/>
      <c r="BM123" s="247"/>
      <c r="BN123" s="247"/>
      <c r="BO123" s="890" t="s">
        <v>450</v>
      </c>
      <c r="BP123" s="891"/>
      <c r="BQ123" s="845">
        <v>7835683</v>
      </c>
      <c r="BR123" s="846"/>
      <c r="BS123" s="846"/>
      <c r="BT123" s="846"/>
      <c r="BU123" s="846"/>
      <c r="BV123" s="846">
        <v>8440516</v>
      </c>
      <c r="BW123" s="846"/>
      <c r="BX123" s="846"/>
      <c r="BY123" s="846"/>
      <c r="BZ123" s="846"/>
      <c r="CA123" s="846">
        <v>7853503</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24"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4170</v>
      </c>
      <c r="AB127" s="793"/>
      <c r="AC127" s="793"/>
      <c r="AD127" s="793"/>
      <c r="AE127" s="794"/>
      <c r="AF127" s="795">
        <v>4170</v>
      </c>
      <c r="AG127" s="793"/>
      <c r="AH127" s="793"/>
      <c r="AI127" s="793"/>
      <c r="AJ127" s="794"/>
      <c r="AK127" s="795">
        <v>3726</v>
      </c>
      <c r="AL127" s="793"/>
      <c r="AM127" s="793"/>
      <c r="AN127" s="793"/>
      <c r="AO127" s="794"/>
      <c r="AP127" s="837">
        <v>0.2</v>
      </c>
      <c r="AQ127" s="838"/>
      <c r="AR127" s="838"/>
      <c r="AS127" s="838"/>
      <c r="AT127" s="839"/>
      <c r="AU127" s="226"/>
      <c r="AV127" s="226"/>
      <c r="AW127" s="226"/>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12121</v>
      </c>
      <c r="AB128" s="814"/>
      <c r="AC128" s="814"/>
      <c r="AD128" s="814"/>
      <c r="AE128" s="815"/>
      <c r="AF128" s="816">
        <v>12120</v>
      </c>
      <c r="AG128" s="814"/>
      <c r="AH128" s="814"/>
      <c r="AI128" s="814"/>
      <c r="AJ128" s="815"/>
      <c r="AK128" s="816">
        <v>12120</v>
      </c>
      <c r="AL128" s="814"/>
      <c r="AM128" s="814"/>
      <c r="AN128" s="814"/>
      <c r="AO128" s="815"/>
      <c r="AP128" s="817"/>
      <c r="AQ128" s="818"/>
      <c r="AR128" s="818"/>
      <c r="AS128" s="818"/>
      <c r="AT128" s="819"/>
      <c r="AU128" s="226"/>
      <c r="AV128" s="226"/>
      <c r="AW128" s="226"/>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v>478284</v>
      </c>
      <c r="DH128" s="804"/>
      <c r="DI128" s="804"/>
      <c r="DJ128" s="804"/>
      <c r="DK128" s="804"/>
      <c r="DL128" s="804">
        <v>412800</v>
      </c>
      <c r="DM128" s="804"/>
      <c r="DN128" s="804"/>
      <c r="DO128" s="804"/>
      <c r="DP128" s="804"/>
      <c r="DQ128" s="804">
        <v>69789</v>
      </c>
      <c r="DR128" s="804"/>
      <c r="DS128" s="804"/>
      <c r="DT128" s="804"/>
      <c r="DU128" s="804"/>
      <c r="DV128" s="805">
        <v>3.5</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2400185</v>
      </c>
      <c r="AB129" s="793"/>
      <c r="AC129" s="793"/>
      <c r="AD129" s="793"/>
      <c r="AE129" s="794"/>
      <c r="AF129" s="795">
        <v>2355011</v>
      </c>
      <c r="AG129" s="793"/>
      <c r="AH129" s="793"/>
      <c r="AI129" s="793"/>
      <c r="AJ129" s="794"/>
      <c r="AK129" s="795">
        <v>2367139</v>
      </c>
      <c r="AL129" s="793"/>
      <c r="AM129" s="793"/>
      <c r="AN129" s="793"/>
      <c r="AO129" s="794"/>
      <c r="AP129" s="796"/>
      <c r="AQ129" s="797"/>
      <c r="AR129" s="797"/>
      <c r="AS129" s="797"/>
      <c r="AT129" s="798"/>
      <c r="AU129" s="227"/>
      <c r="AV129" s="227"/>
      <c r="AW129" s="227"/>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340468</v>
      </c>
      <c r="AB130" s="793"/>
      <c r="AC130" s="793"/>
      <c r="AD130" s="793"/>
      <c r="AE130" s="794"/>
      <c r="AF130" s="795">
        <v>344502</v>
      </c>
      <c r="AG130" s="793"/>
      <c r="AH130" s="793"/>
      <c r="AI130" s="793"/>
      <c r="AJ130" s="794"/>
      <c r="AK130" s="795">
        <v>369278</v>
      </c>
      <c r="AL130" s="793"/>
      <c r="AM130" s="793"/>
      <c r="AN130" s="793"/>
      <c r="AO130" s="794"/>
      <c r="AP130" s="796"/>
      <c r="AQ130" s="797"/>
      <c r="AR130" s="797"/>
      <c r="AS130" s="797"/>
      <c r="AT130" s="798"/>
      <c r="AU130" s="227"/>
      <c r="AV130" s="227"/>
      <c r="AW130" s="227"/>
      <c r="AX130" s="764" t="s">
        <v>470</v>
      </c>
      <c r="AY130" s="765"/>
      <c r="AZ130" s="765"/>
      <c r="BA130" s="765"/>
      <c r="BB130" s="765"/>
      <c r="BC130" s="765"/>
      <c r="BD130" s="765"/>
      <c r="BE130" s="766"/>
      <c r="BF130" s="767">
        <v>9.4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2059717</v>
      </c>
      <c r="AB131" s="777"/>
      <c r="AC131" s="777"/>
      <c r="AD131" s="777"/>
      <c r="AE131" s="778"/>
      <c r="AF131" s="779">
        <v>2010509</v>
      </c>
      <c r="AG131" s="777"/>
      <c r="AH131" s="777"/>
      <c r="AI131" s="777"/>
      <c r="AJ131" s="778"/>
      <c r="AK131" s="779">
        <v>1997861</v>
      </c>
      <c r="AL131" s="777"/>
      <c r="AM131" s="777"/>
      <c r="AN131" s="777"/>
      <c r="AO131" s="778"/>
      <c r="AP131" s="780"/>
      <c r="AQ131" s="781"/>
      <c r="AR131" s="781"/>
      <c r="AS131" s="781"/>
      <c r="AT131" s="782"/>
      <c r="AU131" s="227"/>
      <c r="AV131" s="227"/>
      <c r="AW131" s="227"/>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8.0036723490000004</v>
      </c>
      <c r="AB132" s="758"/>
      <c r="AC132" s="758"/>
      <c r="AD132" s="758"/>
      <c r="AE132" s="759"/>
      <c r="AF132" s="760">
        <v>9.3414155319999992</v>
      </c>
      <c r="AG132" s="758"/>
      <c r="AH132" s="758"/>
      <c r="AI132" s="758"/>
      <c r="AJ132" s="759"/>
      <c r="AK132" s="760">
        <v>10.98244573</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8.5</v>
      </c>
      <c r="AB133" s="737"/>
      <c r="AC133" s="737"/>
      <c r="AD133" s="737"/>
      <c r="AE133" s="738"/>
      <c r="AF133" s="736">
        <v>8.6</v>
      </c>
      <c r="AG133" s="737"/>
      <c r="AH133" s="737"/>
      <c r="AI133" s="737"/>
      <c r="AJ133" s="738"/>
      <c r="AK133" s="736">
        <v>9.4</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S9mEDk8Xo/Qej94k7BhAMjaPrlKryS1F4sO29OFOxTQLjV18B+aOUmUA8qlAnGUjz5DjPmAhQjQRJtqfXtDOHA==" saltValue="SB4N6/ls39lyknr1E0Mpw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476</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ff6I0Qx2nAfAUfkcT3igG91t6cJD5aVXJ2hnV17DZcXgV8+5AoZM/BiKMFQdJP6Jdk15Hry4bpadzbYQfQ4d/w==" saltValue="GqYaoIQqZ7h5E5Bl7IP5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oxkc9RbkR0VJTM+TDv5ZrCWnCJFNbg9xgGQ54XsR+jkdf/7pYZTQzthgnmB2Fea575eG4MVaKNxlnZvJIJx9g==" saltValue="lXeq01/kKeJhpojYAXPxf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478</v>
      </c>
      <c r="AL6" s="260"/>
      <c r="AM6" s="260"/>
      <c r="AN6" s="260"/>
    </row>
    <row r="7" spans="1:46" ht="13.5" customHeight="1" x14ac:dyDescent="0.15">
      <c r="A7" s="259"/>
      <c r="AK7" s="262"/>
      <c r="AL7" s="263"/>
      <c r="AM7" s="263"/>
      <c r="AN7" s="264"/>
      <c r="AO7" s="1131" t="s">
        <v>479</v>
      </c>
      <c r="AP7" s="265"/>
      <c r="AQ7" s="266" t="s">
        <v>480</v>
      </c>
      <c r="AR7" s="267"/>
    </row>
    <row r="8" spans="1:46" x14ac:dyDescent="0.15">
      <c r="A8" s="259"/>
      <c r="AK8" s="268"/>
      <c r="AL8" s="269"/>
      <c r="AM8" s="269"/>
      <c r="AN8" s="270"/>
      <c r="AO8" s="1132"/>
      <c r="AP8" s="271" t="s">
        <v>481</v>
      </c>
      <c r="AQ8" s="272" t="s">
        <v>482</v>
      </c>
      <c r="AR8" s="273" t="s">
        <v>483</v>
      </c>
    </row>
    <row r="9" spans="1:46" x14ac:dyDescent="0.15">
      <c r="A9" s="259"/>
      <c r="AK9" s="1143" t="s">
        <v>484</v>
      </c>
      <c r="AL9" s="1144"/>
      <c r="AM9" s="1144"/>
      <c r="AN9" s="1145"/>
      <c r="AO9" s="274">
        <v>565101</v>
      </c>
      <c r="AP9" s="274">
        <v>189822</v>
      </c>
      <c r="AQ9" s="275">
        <v>243450</v>
      </c>
      <c r="AR9" s="276">
        <v>-22</v>
      </c>
    </row>
    <row r="10" spans="1:46" ht="13.5" customHeight="1" x14ac:dyDescent="0.15">
      <c r="A10" s="259"/>
      <c r="AK10" s="1143" t="s">
        <v>485</v>
      </c>
      <c r="AL10" s="1144"/>
      <c r="AM10" s="1144"/>
      <c r="AN10" s="1145"/>
      <c r="AO10" s="277">
        <v>134500</v>
      </c>
      <c r="AP10" s="277">
        <v>45180</v>
      </c>
      <c r="AQ10" s="278">
        <v>36828</v>
      </c>
      <c r="AR10" s="279">
        <v>22.7</v>
      </c>
    </row>
    <row r="11" spans="1:46" ht="13.5" customHeight="1" x14ac:dyDescent="0.15">
      <c r="A11" s="259"/>
      <c r="AK11" s="1143" t="s">
        <v>486</v>
      </c>
      <c r="AL11" s="1144"/>
      <c r="AM11" s="1144"/>
      <c r="AN11" s="1145"/>
      <c r="AO11" s="277" t="s">
        <v>487</v>
      </c>
      <c r="AP11" s="277" t="s">
        <v>487</v>
      </c>
      <c r="AQ11" s="278">
        <v>2575</v>
      </c>
      <c r="AR11" s="279" t="s">
        <v>487</v>
      </c>
    </row>
    <row r="12" spans="1:46" ht="13.5" customHeight="1" x14ac:dyDescent="0.15">
      <c r="A12" s="259"/>
      <c r="AK12" s="1143" t="s">
        <v>488</v>
      </c>
      <c r="AL12" s="1144"/>
      <c r="AM12" s="1144"/>
      <c r="AN12" s="1145"/>
      <c r="AO12" s="277" t="s">
        <v>487</v>
      </c>
      <c r="AP12" s="277" t="s">
        <v>487</v>
      </c>
      <c r="AQ12" s="278" t="s">
        <v>487</v>
      </c>
      <c r="AR12" s="279" t="s">
        <v>487</v>
      </c>
    </row>
    <row r="13" spans="1:46" ht="13.5" customHeight="1" x14ac:dyDescent="0.15">
      <c r="A13" s="259"/>
      <c r="AK13" s="1143" t="s">
        <v>489</v>
      </c>
      <c r="AL13" s="1144"/>
      <c r="AM13" s="1144"/>
      <c r="AN13" s="1145"/>
      <c r="AO13" s="277">
        <v>19281</v>
      </c>
      <c r="AP13" s="277">
        <v>6477</v>
      </c>
      <c r="AQ13" s="278">
        <v>11862</v>
      </c>
      <c r="AR13" s="279">
        <v>-45.4</v>
      </c>
    </row>
    <row r="14" spans="1:46" ht="13.5" customHeight="1" x14ac:dyDescent="0.15">
      <c r="A14" s="259"/>
      <c r="AK14" s="1143" t="s">
        <v>490</v>
      </c>
      <c r="AL14" s="1144"/>
      <c r="AM14" s="1144"/>
      <c r="AN14" s="1145"/>
      <c r="AO14" s="277" t="s">
        <v>487</v>
      </c>
      <c r="AP14" s="277" t="s">
        <v>487</v>
      </c>
      <c r="AQ14" s="278">
        <v>4647</v>
      </c>
      <c r="AR14" s="279" t="s">
        <v>487</v>
      </c>
    </row>
    <row r="15" spans="1:46" ht="13.5" customHeight="1" x14ac:dyDescent="0.15">
      <c r="A15" s="259"/>
      <c r="AK15" s="1146" t="s">
        <v>491</v>
      </c>
      <c r="AL15" s="1147"/>
      <c r="AM15" s="1147"/>
      <c r="AN15" s="1148"/>
      <c r="AO15" s="277">
        <v>-41568</v>
      </c>
      <c r="AP15" s="277">
        <v>-13963</v>
      </c>
      <c r="AQ15" s="278">
        <v>-13358</v>
      </c>
      <c r="AR15" s="279">
        <v>4.5</v>
      </c>
    </row>
    <row r="16" spans="1:46" x14ac:dyDescent="0.15">
      <c r="A16" s="259"/>
      <c r="AK16" s="1146" t="s">
        <v>176</v>
      </c>
      <c r="AL16" s="1147"/>
      <c r="AM16" s="1147"/>
      <c r="AN16" s="1148"/>
      <c r="AO16" s="277">
        <v>677314</v>
      </c>
      <c r="AP16" s="277">
        <v>227516</v>
      </c>
      <c r="AQ16" s="278">
        <v>286004</v>
      </c>
      <c r="AR16" s="279">
        <v>-20.5</v>
      </c>
    </row>
    <row r="17" spans="1:46" x14ac:dyDescent="0.15">
      <c r="A17" s="259"/>
    </row>
    <row r="18" spans="1:46" x14ac:dyDescent="0.15">
      <c r="A18" s="259"/>
      <c r="AQ18" s="280"/>
      <c r="AR18" s="280"/>
    </row>
    <row r="19" spans="1:46" x14ac:dyDescent="0.15">
      <c r="A19" s="259"/>
      <c r="AK19" s="255" t="s">
        <v>492</v>
      </c>
    </row>
    <row r="20" spans="1:46" x14ac:dyDescent="0.15">
      <c r="A20" s="259"/>
      <c r="AK20" s="281"/>
      <c r="AL20" s="282"/>
      <c r="AM20" s="282"/>
      <c r="AN20" s="283"/>
      <c r="AO20" s="284" t="s">
        <v>493</v>
      </c>
      <c r="AP20" s="285" t="s">
        <v>494</v>
      </c>
      <c r="AQ20" s="286" t="s">
        <v>495</v>
      </c>
      <c r="AR20" s="287"/>
    </row>
    <row r="21" spans="1:46" s="260" customFormat="1" x14ac:dyDescent="0.15">
      <c r="A21" s="288"/>
      <c r="AK21" s="1149" t="s">
        <v>496</v>
      </c>
      <c r="AL21" s="1150"/>
      <c r="AM21" s="1150"/>
      <c r="AN21" s="1151"/>
      <c r="AO21" s="289">
        <v>19.149999999999999</v>
      </c>
      <c r="AP21" s="290">
        <v>24.25</v>
      </c>
      <c r="AQ21" s="291">
        <v>-5.0999999999999996</v>
      </c>
      <c r="AS21" s="292"/>
      <c r="AT21" s="288"/>
    </row>
    <row r="22" spans="1:46" s="260" customFormat="1" x14ac:dyDescent="0.15">
      <c r="A22" s="288"/>
      <c r="AK22" s="1149" t="s">
        <v>497</v>
      </c>
      <c r="AL22" s="1150"/>
      <c r="AM22" s="1150"/>
      <c r="AN22" s="1151"/>
      <c r="AO22" s="293">
        <v>90.5</v>
      </c>
      <c r="AP22" s="294">
        <v>95.4</v>
      </c>
      <c r="AQ22" s="295">
        <v>-4.9000000000000004</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499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500</v>
      </c>
      <c r="AL29" s="260"/>
      <c r="AM29" s="260"/>
      <c r="AN29" s="260"/>
      <c r="AS29" s="302"/>
    </row>
    <row r="30" spans="1:46" ht="13.5" customHeight="1" x14ac:dyDescent="0.15">
      <c r="A30" s="259"/>
      <c r="AK30" s="262"/>
      <c r="AL30" s="263"/>
      <c r="AM30" s="263"/>
      <c r="AN30" s="264"/>
      <c r="AO30" s="1131" t="s">
        <v>479</v>
      </c>
      <c r="AP30" s="265"/>
      <c r="AQ30" s="266" t="s">
        <v>480</v>
      </c>
      <c r="AR30" s="267"/>
    </row>
    <row r="31" spans="1:46" x14ac:dyDescent="0.15">
      <c r="A31" s="259"/>
      <c r="AK31" s="268"/>
      <c r="AL31" s="269"/>
      <c r="AM31" s="269"/>
      <c r="AN31" s="270"/>
      <c r="AO31" s="1132"/>
      <c r="AP31" s="271" t="s">
        <v>481</v>
      </c>
      <c r="AQ31" s="272" t="s">
        <v>482</v>
      </c>
      <c r="AR31" s="273" t="s">
        <v>483</v>
      </c>
    </row>
    <row r="32" spans="1:46" ht="27" customHeight="1" x14ac:dyDescent="0.15">
      <c r="A32" s="259"/>
      <c r="AK32" s="1133" t="s">
        <v>501</v>
      </c>
      <c r="AL32" s="1134"/>
      <c r="AM32" s="1134"/>
      <c r="AN32" s="1135"/>
      <c r="AO32" s="303">
        <v>520437</v>
      </c>
      <c r="AP32" s="303">
        <v>174819</v>
      </c>
      <c r="AQ32" s="304">
        <v>167387</v>
      </c>
      <c r="AR32" s="305">
        <v>4.4000000000000004</v>
      </c>
    </row>
    <row r="33" spans="1:46" ht="13.5" customHeight="1" x14ac:dyDescent="0.15">
      <c r="A33" s="259"/>
      <c r="AK33" s="1133" t="s">
        <v>502</v>
      </c>
      <c r="AL33" s="1134"/>
      <c r="AM33" s="1134"/>
      <c r="AN33" s="1135"/>
      <c r="AO33" s="303" t="s">
        <v>487</v>
      </c>
      <c r="AP33" s="303" t="s">
        <v>487</v>
      </c>
      <c r="AQ33" s="304" t="s">
        <v>487</v>
      </c>
      <c r="AR33" s="305" t="s">
        <v>487</v>
      </c>
    </row>
    <row r="34" spans="1:46" ht="27" customHeight="1" x14ac:dyDescent="0.15">
      <c r="A34" s="259"/>
      <c r="AK34" s="1133" t="s">
        <v>503</v>
      </c>
      <c r="AL34" s="1134"/>
      <c r="AM34" s="1134"/>
      <c r="AN34" s="1135"/>
      <c r="AO34" s="303" t="s">
        <v>487</v>
      </c>
      <c r="AP34" s="303" t="s">
        <v>487</v>
      </c>
      <c r="AQ34" s="304">
        <v>5</v>
      </c>
      <c r="AR34" s="305" t="s">
        <v>487</v>
      </c>
    </row>
    <row r="35" spans="1:46" ht="27" customHeight="1" x14ac:dyDescent="0.15">
      <c r="A35" s="259"/>
      <c r="AK35" s="1133" t="s">
        <v>504</v>
      </c>
      <c r="AL35" s="1134"/>
      <c r="AM35" s="1134"/>
      <c r="AN35" s="1135"/>
      <c r="AO35" s="303">
        <v>60033</v>
      </c>
      <c r="AP35" s="303">
        <v>20166</v>
      </c>
      <c r="AQ35" s="304">
        <v>34589</v>
      </c>
      <c r="AR35" s="305">
        <v>-41.7</v>
      </c>
    </row>
    <row r="36" spans="1:46" ht="27" customHeight="1" x14ac:dyDescent="0.15">
      <c r="A36" s="259"/>
      <c r="AK36" s="1133" t="s">
        <v>505</v>
      </c>
      <c r="AL36" s="1134"/>
      <c r="AM36" s="1134"/>
      <c r="AN36" s="1135"/>
      <c r="AO36" s="303">
        <v>996</v>
      </c>
      <c r="AP36" s="303">
        <v>335</v>
      </c>
      <c r="AQ36" s="304">
        <v>2508</v>
      </c>
      <c r="AR36" s="305">
        <v>-86.6</v>
      </c>
    </row>
    <row r="37" spans="1:46" ht="13.5" customHeight="1" x14ac:dyDescent="0.15">
      <c r="A37" s="259"/>
      <c r="AK37" s="1133" t="s">
        <v>506</v>
      </c>
      <c r="AL37" s="1134"/>
      <c r="AM37" s="1134"/>
      <c r="AN37" s="1135"/>
      <c r="AO37" s="303">
        <v>19346</v>
      </c>
      <c r="AP37" s="303">
        <v>6498</v>
      </c>
      <c r="AQ37" s="304">
        <v>1525</v>
      </c>
      <c r="AR37" s="305">
        <v>326.10000000000002</v>
      </c>
    </row>
    <row r="38" spans="1:46" ht="27" customHeight="1" x14ac:dyDescent="0.15">
      <c r="A38" s="259"/>
      <c r="AK38" s="1136" t="s">
        <v>507</v>
      </c>
      <c r="AL38" s="1137"/>
      <c r="AM38" s="1137"/>
      <c r="AN38" s="1138"/>
      <c r="AO38" s="306" t="s">
        <v>487</v>
      </c>
      <c r="AP38" s="306" t="s">
        <v>487</v>
      </c>
      <c r="AQ38" s="307">
        <v>44</v>
      </c>
      <c r="AR38" s="295" t="s">
        <v>487</v>
      </c>
      <c r="AS38" s="302"/>
    </row>
    <row r="39" spans="1:46" x14ac:dyDescent="0.15">
      <c r="A39" s="259"/>
      <c r="AK39" s="1136" t="s">
        <v>508</v>
      </c>
      <c r="AL39" s="1137"/>
      <c r="AM39" s="1137"/>
      <c r="AN39" s="1138"/>
      <c r="AO39" s="303">
        <v>-12120</v>
      </c>
      <c r="AP39" s="303">
        <v>-4071</v>
      </c>
      <c r="AQ39" s="304">
        <v>-7489</v>
      </c>
      <c r="AR39" s="305">
        <v>-45.6</v>
      </c>
      <c r="AS39" s="302"/>
    </row>
    <row r="40" spans="1:46" ht="27" customHeight="1" x14ac:dyDescent="0.15">
      <c r="A40" s="259"/>
      <c r="AK40" s="1133" t="s">
        <v>509</v>
      </c>
      <c r="AL40" s="1134"/>
      <c r="AM40" s="1134"/>
      <c r="AN40" s="1135"/>
      <c r="AO40" s="303">
        <v>-369278</v>
      </c>
      <c r="AP40" s="303">
        <v>-124044</v>
      </c>
      <c r="AQ40" s="304">
        <v>-138932</v>
      </c>
      <c r="AR40" s="305">
        <v>-10.7</v>
      </c>
      <c r="AS40" s="302"/>
    </row>
    <row r="41" spans="1:46" x14ac:dyDescent="0.15">
      <c r="A41" s="259"/>
      <c r="AK41" s="1139" t="s">
        <v>286</v>
      </c>
      <c r="AL41" s="1140"/>
      <c r="AM41" s="1140"/>
      <c r="AN41" s="1141"/>
      <c r="AO41" s="303">
        <v>219414</v>
      </c>
      <c r="AP41" s="303">
        <v>73703</v>
      </c>
      <c r="AQ41" s="304">
        <v>59636</v>
      </c>
      <c r="AR41" s="305">
        <v>23.6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510</v>
      </c>
    </row>
    <row r="48" spans="1:46" x14ac:dyDescent="0.15">
      <c r="A48" s="259"/>
      <c r="AK48" s="313" t="s">
        <v>511</v>
      </c>
      <c r="AL48" s="313"/>
      <c r="AM48" s="313"/>
      <c r="AN48" s="313"/>
      <c r="AO48" s="313"/>
      <c r="AP48" s="313"/>
      <c r="AQ48" s="314"/>
      <c r="AR48" s="313"/>
    </row>
    <row r="49" spans="1:44" ht="13.5" customHeight="1" x14ac:dyDescent="0.15">
      <c r="A49" s="259"/>
      <c r="AK49" s="315"/>
      <c r="AL49" s="316"/>
      <c r="AM49" s="1126" t="s">
        <v>479</v>
      </c>
      <c r="AN49" s="1128" t="s">
        <v>512</v>
      </c>
      <c r="AO49" s="1129"/>
      <c r="AP49" s="1129"/>
      <c r="AQ49" s="1129"/>
      <c r="AR49" s="1130"/>
    </row>
    <row r="50" spans="1:44" x14ac:dyDescent="0.15">
      <c r="A50" s="259"/>
      <c r="AK50" s="317"/>
      <c r="AL50" s="318"/>
      <c r="AM50" s="1127"/>
      <c r="AN50" s="319" t="s">
        <v>513</v>
      </c>
      <c r="AO50" s="320" t="s">
        <v>514</v>
      </c>
      <c r="AP50" s="321" t="s">
        <v>515</v>
      </c>
      <c r="AQ50" s="322" t="s">
        <v>516</v>
      </c>
      <c r="AR50" s="323" t="s">
        <v>517</v>
      </c>
    </row>
    <row r="51" spans="1:44" x14ac:dyDescent="0.15">
      <c r="A51" s="259"/>
      <c r="AK51" s="315" t="s">
        <v>518</v>
      </c>
      <c r="AL51" s="316"/>
      <c r="AM51" s="324">
        <v>1509898</v>
      </c>
      <c r="AN51" s="325">
        <v>455749</v>
      </c>
      <c r="AO51" s="326">
        <v>13.4</v>
      </c>
      <c r="AP51" s="327">
        <v>268375</v>
      </c>
      <c r="AQ51" s="328">
        <v>-1.2</v>
      </c>
      <c r="AR51" s="329">
        <v>14.6</v>
      </c>
    </row>
    <row r="52" spans="1:44" x14ac:dyDescent="0.15">
      <c r="A52" s="259"/>
      <c r="AK52" s="330"/>
      <c r="AL52" s="331" t="s">
        <v>519</v>
      </c>
      <c r="AM52" s="332">
        <v>566794</v>
      </c>
      <c r="AN52" s="333">
        <v>171082</v>
      </c>
      <c r="AO52" s="334">
        <v>52.4</v>
      </c>
      <c r="AP52" s="335">
        <v>119602</v>
      </c>
      <c r="AQ52" s="336">
        <v>1.5</v>
      </c>
      <c r="AR52" s="337">
        <v>50.9</v>
      </c>
    </row>
    <row r="53" spans="1:44" x14ac:dyDescent="0.15">
      <c r="A53" s="259"/>
      <c r="AK53" s="315" t="s">
        <v>520</v>
      </c>
      <c r="AL53" s="316"/>
      <c r="AM53" s="324">
        <v>3081924</v>
      </c>
      <c r="AN53" s="325">
        <v>965213</v>
      </c>
      <c r="AO53" s="326">
        <v>111.8</v>
      </c>
      <c r="AP53" s="327">
        <v>301035</v>
      </c>
      <c r="AQ53" s="328">
        <v>12.2</v>
      </c>
      <c r="AR53" s="329">
        <v>99.6</v>
      </c>
    </row>
    <row r="54" spans="1:44" x14ac:dyDescent="0.15">
      <c r="A54" s="259"/>
      <c r="AK54" s="330"/>
      <c r="AL54" s="331" t="s">
        <v>519</v>
      </c>
      <c r="AM54" s="332">
        <v>1170648</v>
      </c>
      <c r="AN54" s="333">
        <v>366630</v>
      </c>
      <c r="AO54" s="334">
        <v>114.3</v>
      </c>
      <c r="AP54" s="335">
        <v>154376</v>
      </c>
      <c r="AQ54" s="336">
        <v>29.1</v>
      </c>
      <c r="AR54" s="337">
        <v>85.2</v>
      </c>
    </row>
    <row r="55" spans="1:44" x14ac:dyDescent="0.15">
      <c r="A55" s="259"/>
      <c r="AK55" s="315" t="s">
        <v>521</v>
      </c>
      <c r="AL55" s="316"/>
      <c r="AM55" s="324">
        <v>935793</v>
      </c>
      <c r="AN55" s="325">
        <v>300222</v>
      </c>
      <c r="AO55" s="326">
        <v>-68.900000000000006</v>
      </c>
      <c r="AP55" s="327">
        <v>277467</v>
      </c>
      <c r="AQ55" s="328">
        <v>-7.8</v>
      </c>
      <c r="AR55" s="329">
        <v>-61.1</v>
      </c>
    </row>
    <row r="56" spans="1:44" x14ac:dyDescent="0.15">
      <c r="A56" s="259"/>
      <c r="AK56" s="330"/>
      <c r="AL56" s="331" t="s">
        <v>519</v>
      </c>
      <c r="AM56" s="332">
        <v>393233</v>
      </c>
      <c r="AN56" s="333">
        <v>126158</v>
      </c>
      <c r="AO56" s="334">
        <v>-65.599999999999994</v>
      </c>
      <c r="AP56" s="335">
        <v>128378</v>
      </c>
      <c r="AQ56" s="336">
        <v>-16.8</v>
      </c>
      <c r="AR56" s="337">
        <v>-48.8</v>
      </c>
    </row>
    <row r="57" spans="1:44" x14ac:dyDescent="0.15">
      <c r="A57" s="259"/>
      <c r="AK57" s="315" t="s">
        <v>522</v>
      </c>
      <c r="AL57" s="316"/>
      <c r="AM57" s="324">
        <v>349196</v>
      </c>
      <c r="AN57" s="325">
        <v>114079</v>
      </c>
      <c r="AO57" s="326">
        <v>-62</v>
      </c>
      <c r="AP57" s="327">
        <v>282256</v>
      </c>
      <c r="AQ57" s="328">
        <v>1.7</v>
      </c>
      <c r="AR57" s="329">
        <v>-63.7</v>
      </c>
    </row>
    <row r="58" spans="1:44" x14ac:dyDescent="0.15">
      <c r="A58" s="259"/>
      <c r="AK58" s="330"/>
      <c r="AL58" s="331" t="s">
        <v>519</v>
      </c>
      <c r="AM58" s="332">
        <v>141123</v>
      </c>
      <c r="AN58" s="333">
        <v>46104</v>
      </c>
      <c r="AO58" s="334">
        <v>-63.5</v>
      </c>
      <c r="AP58" s="335">
        <v>145453</v>
      </c>
      <c r="AQ58" s="336">
        <v>13.3</v>
      </c>
      <c r="AR58" s="337">
        <v>-76.8</v>
      </c>
    </row>
    <row r="59" spans="1:44" x14ac:dyDescent="0.15">
      <c r="A59" s="259"/>
      <c r="AK59" s="315" t="s">
        <v>523</v>
      </c>
      <c r="AL59" s="316"/>
      <c r="AM59" s="324">
        <v>412178</v>
      </c>
      <c r="AN59" s="325">
        <v>138454</v>
      </c>
      <c r="AO59" s="326">
        <v>21.4</v>
      </c>
      <c r="AP59" s="327">
        <v>295341</v>
      </c>
      <c r="AQ59" s="328">
        <v>4.5999999999999996</v>
      </c>
      <c r="AR59" s="329">
        <v>16.8</v>
      </c>
    </row>
    <row r="60" spans="1:44" x14ac:dyDescent="0.15">
      <c r="A60" s="259"/>
      <c r="AK60" s="330"/>
      <c r="AL60" s="331" t="s">
        <v>519</v>
      </c>
      <c r="AM60" s="332">
        <v>191452</v>
      </c>
      <c r="AN60" s="333">
        <v>64310</v>
      </c>
      <c r="AO60" s="334">
        <v>39.5</v>
      </c>
      <c r="AP60" s="335">
        <v>137402</v>
      </c>
      <c r="AQ60" s="336">
        <v>-5.5</v>
      </c>
      <c r="AR60" s="337">
        <v>45</v>
      </c>
    </row>
    <row r="61" spans="1:44" x14ac:dyDescent="0.15">
      <c r="A61" s="259"/>
      <c r="AK61" s="315" t="s">
        <v>524</v>
      </c>
      <c r="AL61" s="338"/>
      <c r="AM61" s="324">
        <v>1257798</v>
      </c>
      <c r="AN61" s="325">
        <v>394743</v>
      </c>
      <c r="AO61" s="326">
        <v>3.1</v>
      </c>
      <c r="AP61" s="327">
        <v>284895</v>
      </c>
      <c r="AQ61" s="339">
        <v>1.9</v>
      </c>
      <c r="AR61" s="329">
        <v>1.2</v>
      </c>
    </row>
    <row r="62" spans="1:44" x14ac:dyDescent="0.15">
      <c r="A62" s="259"/>
      <c r="AK62" s="330"/>
      <c r="AL62" s="331" t="s">
        <v>519</v>
      </c>
      <c r="AM62" s="332">
        <v>492650</v>
      </c>
      <c r="AN62" s="333">
        <v>154857</v>
      </c>
      <c r="AO62" s="334">
        <v>15.4</v>
      </c>
      <c r="AP62" s="335">
        <v>137042</v>
      </c>
      <c r="AQ62" s="336">
        <v>4.3</v>
      </c>
      <c r="AR62" s="337">
        <v>11.1</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49/IMurWReQoao5/MwE9cslBQ3KEPknWB/me3kscRuTeFXmguCRFWezR5SyI2RUB+i2frFFLRhPjskCmu/FLgw==" saltValue="uafYyaBuDbRtB25V+0wl/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476</v>
      </c>
    </row>
    <row r="121" spans="125:125" ht="13.5" hidden="1" customHeight="1" x14ac:dyDescent="0.15">
      <c r="DU121" s="253"/>
    </row>
  </sheetData>
  <sheetProtection algorithmName="SHA-512" hashValue="g1c1lXlHov5bSjte03hrfepGetMray6CEuYjPA5YwKpdJ2LZg92oiWdHqc1PQ4bhf1G9Mk/Efpaicr+s3iUiIA==" saltValue="zUkr1oESmqgPCn+hCs1AR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476</v>
      </c>
    </row>
  </sheetData>
  <sheetProtection algorithmName="SHA-512" hashValue="B1eoXWzyt43AnFH4T9UT+wCOcjbHJj2yQTU/bXnJStfC5wNK1cl5jvkrDl5tBuaLNw5hMYyFqOJrf9lfOqQxKA==" saltValue="E6LiROhZilr8CGFse6op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89.42</v>
      </c>
      <c r="G47" s="12">
        <v>89.54</v>
      </c>
      <c r="H47" s="12">
        <v>98.55</v>
      </c>
      <c r="I47" s="12">
        <v>130.4</v>
      </c>
      <c r="J47" s="13">
        <v>79.22</v>
      </c>
    </row>
    <row r="48" spans="2:10" ht="57.75" customHeight="1" x14ac:dyDescent="0.15">
      <c r="B48" s="14"/>
      <c r="C48" s="1154" t="s">
        <v>4</v>
      </c>
      <c r="D48" s="1154"/>
      <c r="E48" s="1155"/>
      <c r="F48" s="15">
        <v>12.56</v>
      </c>
      <c r="G48" s="16">
        <v>25.57</v>
      </c>
      <c r="H48" s="16">
        <v>6.49</v>
      </c>
      <c r="I48" s="16">
        <v>6.63</v>
      </c>
      <c r="J48" s="17">
        <v>5.54</v>
      </c>
    </row>
    <row r="49" spans="2:10" ht="57.75" customHeight="1" thickBot="1" x14ac:dyDescent="0.2">
      <c r="B49" s="18"/>
      <c r="C49" s="1156" t="s">
        <v>5</v>
      </c>
      <c r="D49" s="1156"/>
      <c r="E49" s="1157"/>
      <c r="F49" s="19" t="s">
        <v>531</v>
      </c>
      <c r="G49" s="20">
        <v>16.82</v>
      </c>
      <c r="H49" s="20" t="s">
        <v>532</v>
      </c>
      <c r="I49" s="20">
        <v>29.97</v>
      </c>
      <c r="J49" s="21" t="s">
        <v>533</v>
      </c>
    </row>
    <row r="50" spans="2:10" x14ac:dyDescent="0.15"/>
  </sheetData>
  <sheetProtection algorithmName="SHA-512" hashValue="LYEiz5RBGUVwM5xgRAvasKywKKG2m3nvUGJcdRtS1L85u7QB1Rlxn4Nabd4NNi6Bt1mHCg9zPchGec+HH94BQQ==" saltValue="j4CXVU/XHVse8ZQenguS9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534</v>
      </c>
      <c r="D34" s="1162"/>
      <c r="E34" s="1163"/>
      <c r="F34" s="32">
        <v>12.55</v>
      </c>
      <c r="G34" s="33">
        <v>28.49</v>
      </c>
      <c r="H34" s="33">
        <v>6.49</v>
      </c>
      <c r="I34" s="33">
        <v>6.62</v>
      </c>
      <c r="J34" s="34">
        <v>5.53</v>
      </c>
      <c r="K34" s="22"/>
      <c r="L34" s="22"/>
      <c r="M34" s="22"/>
      <c r="N34" s="22"/>
      <c r="O34" s="22"/>
      <c r="P34" s="22"/>
    </row>
    <row r="35" spans="1:16" ht="39" customHeight="1" x14ac:dyDescent="0.15">
      <c r="A35" s="22"/>
      <c r="B35" s="35"/>
      <c r="C35" s="1158" t="s">
        <v>535</v>
      </c>
      <c r="D35" s="1158"/>
      <c r="E35" s="1159"/>
      <c r="F35" s="36">
        <v>2.93</v>
      </c>
      <c r="G35" s="37">
        <v>3.31</v>
      </c>
      <c r="H35" s="37">
        <v>2.97</v>
      </c>
      <c r="I35" s="37">
        <v>3.08</v>
      </c>
      <c r="J35" s="38">
        <v>3.54</v>
      </c>
      <c r="K35" s="22"/>
      <c r="L35" s="22"/>
      <c r="M35" s="22"/>
      <c r="N35" s="22"/>
      <c r="O35" s="22"/>
      <c r="P35" s="22"/>
    </row>
    <row r="36" spans="1:16" ht="39" customHeight="1" x14ac:dyDescent="0.15">
      <c r="A36" s="22"/>
      <c r="B36" s="35"/>
      <c r="C36" s="1158" t="s">
        <v>536</v>
      </c>
      <c r="D36" s="1158"/>
      <c r="E36" s="1159"/>
      <c r="F36" s="36">
        <v>0</v>
      </c>
      <c r="G36" s="37">
        <v>0</v>
      </c>
      <c r="H36" s="37">
        <v>0</v>
      </c>
      <c r="I36" s="37">
        <v>0</v>
      </c>
      <c r="J36" s="38">
        <v>0.78</v>
      </c>
      <c r="K36" s="22"/>
      <c r="L36" s="22"/>
      <c r="M36" s="22"/>
      <c r="N36" s="22"/>
      <c r="O36" s="22"/>
      <c r="P36" s="22"/>
    </row>
    <row r="37" spans="1:16" ht="39" customHeight="1" x14ac:dyDescent="0.15">
      <c r="A37" s="22"/>
      <c r="B37" s="35"/>
      <c r="C37" s="1158" t="s">
        <v>537</v>
      </c>
      <c r="D37" s="1158"/>
      <c r="E37" s="1159"/>
      <c r="F37" s="36">
        <v>0.23</v>
      </c>
      <c r="G37" s="37">
        <v>0.32</v>
      </c>
      <c r="H37" s="37">
        <v>0.28999999999999998</v>
      </c>
      <c r="I37" s="37">
        <v>0.66</v>
      </c>
      <c r="J37" s="38">
        <v>0.28000000000000003</v>
      </c>
      <c r="K37" s="22"/>
      <c r="L37" s="22"/>
      <c r="M37" s="22"/>
      <c r="N37" s="22"/>
      <c r="O37" s="22"/>
      <c r="P37" s="22"/>
    </row>
    <row r="38" spans="1:16" ht="39" customHeight="1" x14ac:dyDescent="0.15">
      <c r="A38" s="22"/>
      <c r="B38" s="35"/>
      <c r="C38" s="1158" t="s">
        <v>538</v>
      </c>
      <c r="D38" s="1158"/>
      <c r="E38" s="1159"/>
      <c r="F38" s="36">
        <v>0</v>
      </c>
      <c r="G38" s="37">
        <v>0</v>
      </c>
      <c r="H38" s="37">
        <v>0</v>
      </c>
      <c r="I38" s="37">
        <v>0</v>
      </c>
      <c r="J38" s="38">
        <v>0.17</v>
      </c>
      <c r="K38" s="22"/>
      <c r="L38" s="22"/>
      <c r="M38" s="22"/>
      <c r="N38" s="22"/>
      <c r="O38" s="22"/>
      <c r="P38" s="22"/>
    </row>
    <row r="39" spans="1:16" ht="39" customHeight="1" x14ac:dyDescent="0.15">
      <c r="A39" s="22"/>
      <c r="B39" s="35"/>
      <c r="C39" s="1158" t="s">
        <v>539</v>
      </c>
      <c r="D39" s="1158"/>
      <c r="E39" s="1159"/>
      <c r="F39" s="36">
        <v>0</v>
      </c>
      <c r="G39" s="37">
        <v>0</v>
      </c>
      <c r="H39" s="37">
        <v>0</v>
      </c>
      <c r="I39" s="37">
        <v>0</v>
      </c>
      <c r="J39" s="38">
        <v>0.17</v>
      </c>
      <c r="K39" s="22"/>
      <c r="L39" s="22"/>
      <c r="M39" s="22"/>
      <c r="N39" s="22"/>
      <c r="O39" s="22"/>
      <c r="P39" s="22"/>
    </row>
    <row r="40" spans="1:16" ht="39" customHeight="1" x14ac:dyDescent="0.15">
      <c r="A40" s="22"/>
      <c r="B40" s="35"/>
      <c r="C40" s="1158" t="s">
        <v>540</v>
      </c>
      <c r="D40" s="1158"/>
      <c r="E40" s="1159"/>
      <c r="F40" s="36">
        <v>0</v>
      </c>
      <c r="G40" s="37">
        <v>0</v>
      </c>
      <c r="H40" s="37">
        <v>0.54</v>
      </c>
      <c r="I40" s="37">
        <v>7.0000000000000007E-2</v>
      </c>
      <c r="J40" s="38">
        <v>0</v>
      </c>
      <c r="K40" s="22"/>
      <c r="L40" s="22"/>
      <c r="M40" s="22"/>
      <c r="N40" s="22"/>
      <c r="O40" s="22"/>
      <c r="P40" s="22"/>
    </row>
    <row r="41" spans="1:16" ht="39" customHeight="1" x14ac:dyDescent="0.15">
      <c r="A41" s="22"/>
      <c r="B41" s="35"/>
      <c r="C41" s="1158" t="s">
        <v>541</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542</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543</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VaR0AdtwCoKYjeDiTlVEZ9EuQ5Z0CGl5s8WRGQWswFVv9W1+NBTPZM1QqnLUOy1ouz1zhiB6UPxxOxkgWL5w==" saltValue="vMeizGnzpoeJ7z3Q2zZ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476</v>
      </c>
      <c r="L45" s="58">
        <v>467</v>
      </c>
      <c r="M45" s="58">
        <v>453</v>
      </c>
      <c r="N45" s="58">
        <v>476</v>
      </c>
      <c r="O45" s="59">
        <v>520</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47</v>
      </c>
      <c r="L48" s="62">
        <v>42</v>
      </c>
      <c r="M48" s="62">
        <v>43</v>
      </c>
      <c r="N48" s="62">
        <v>48</v>
      </c>
      <c r="O48" s="63">
        <v>60</v>
      </c>
      <c r="P48" s="46"/>
      <c r="Q48" s="46"/>
      <c r="R48" s="46"/>
      <c r="S48" s="46"/>
      <c r="T48" s="46"/>
      <c r="U48" s="46"/>
    </row>
    <row r="49" spans="1:21" ht="30.75" customHeight="1" x14ac:dyDescent="0.15">
      <c r="A49" s="46"/>
      <c r="B49" s="1189"/>
      <c r="C49" s="1190"/>
      <c r="D49" s="60"/>
      <c r="E49" s="1166" t="s">
        <v>14</v>
      </c>
      <c r="F49" s="1166"/>
      <c r="G49" s="1166"/>
      <c r="H49" s="1166"/>
      <c r="I49" s="1166"/>
      <c r="J49" s="1167"/>
      <c r="K49" s="61">
        <v>1</v>
      </c>
      <c r="L49" s="62">
        <v>1</v>
      </c>
      <c r="M49" s="62">
        <v>1</v>
      </c>
      <c r="N49" s="62">
        <v>1</v>
      </c>
      <c r="O49" s="63">
        <v>1</v>
      </c>
      <c r="P49" s="46"/>
      <c r="Q49" s="46"/>
      <c r="R49" s="46"/>
      <c r="S49" s="46"/>
      <c r="T49" s="46"/>
      <c r="U49" s="46"/>
    </row>
    <row r="50" spans="1:21" ht="30.75" customHeight="1" x14ac:dyDescent="0.15">
      <c r="A50" s="46"/>
      <c r="B50" s="1189"/>
      <c r="C50" s="1190"/>
      <c r="D50" s="60"/>
      <c r="E50" s="1166" t="s">
        <v>15</v>
      </c>
      <c r="F50" s="1166"/>
      <c r="G50" s="1166"/>
      <c r="H50" s="1166"/>
      <c r="I50" s="1166"/>
      <c r="J50" s="1167"/>
      <c r="K50" s="61">
        <v>22</v>
      </c>
      <c r="L50" s="62">
        <v>21</v>
      </c>
      <c r="M50" s="62">
        <v>20</v>
      </c>
      <c r="N50" s="62">
        <v>20</v>
      </c>
      <c r="O50" s="63">
        <v>19</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385</v>
      </c>
      <c r="L52" s="62">
        <v>368</v>
      </c>
      <c r="M52" s="62">
        <v>353</v>
      </c>
      <c r="N52" s="62">
        <v>356</v>
      </c>
      <c r="O52" s="63">
        <v>382</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161</v>
      </c>
      <c r="L53" s="67">
        <v>163</v>
      </c>
      <c r="M53" s="67">
        <v>164</v>
      </c>
      <c r="N53" s="67">
        <v>189</v>
      </c>
      <c r="O53" s="68">
        <v>218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K05Y0vbg7LuTMUmzMqf+gBQ8bFZP6c3RMYmU3w7jgChEms4AXa89znA3mg0nZZzAiy/s8lweGpMW4G7a++VIQ==" saltValue="qxdnDjvB+JesLtPUc7Te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7" t="s">
        <v>30</v>
      </c>
      <c r="C41" s="1208"/>
      <c r="D41" s="103"/>
      <c r="E41" s="1209" t="s">
        <v>31</v>
      </c>
      <c r="F41" s="1209"/>
      <c r="G41" s="1209"/>
      <c r="H41" s="1210"/>
      <c r="I41" s="342">
        <v>4404</v>
      </c>
      <c r="J41" s="343">
        <v>5397</v>
      </c>
      <c r="K41" s="343">
        <v>5461</v>
      </c>
      <c r="L41" s="343">
        <v>5269</v>
      </c>
      <c r="M41" s="344">
        <v>5028</v>
      </c>
    </row>
    <row r="42" spans="2:13" ht="27.75" customHeight="1" x14ac:dyDescent="0.15">
      <c r="B42" s="1197"/>
      <c r="C42" s="1198"/>
      <c r="D42" s="104"/>
      <c r="E42" s="1201" t="s">
        <v>32</v>
      </c>
      <c r="F42" s="1201"/>
      <c r="G42" s="1201"/>
      <c r="H42" s="1202"/>
      <c r="I42" s="345">
        <v>89</v>
      </c>
      <c r="J42" s="346">
        <v>75</v>
      </c>
      <c r="K42" s="346">
        <v>60</v>
      </c>
      <c r="L42" s="346">
        <v>45</v>
      </c>
      <c r="M42" s="347">
        <v>31</v>
      </c>
    </row>
    <row r="43" spans="2:13" ht="27.75" customHeight="1" x14ac:dyDescent="0.15">
      <c r="B43" s="1197"/>
      <c r="C43" s="1198"/>
      <c r="D43" s="104"/>
      <c r="E43" s="1201" t="s">
        <v>33</v>
      </c>
      <c r="F43" s="1201"/>
      <c r="G43" s="1201"/>
      <c r="H43" s="1202"/>
      <c r="I43" s="345">
        <v>594</v>
      </c>
      <c r="J43" s="346">
        <v>688</v>
      </c>
      <c r="K43" s="346">
        <v>664</v>
      </c>
      <c r="L43" s="346">
        <v>654</v>
      </c>
      <c r="M43" s="347">
        <v>712</v>
      </c>
    </row>
    <row r="44" spans="2:13" ht="27.75" customHeight="1" x14ac:dyDescent="0.15">
      <c r="B44" s="1197"/>
      <c r="C44" s="1198"/>
      <c r="D44" s="104"/>
      <c r="E44" s="1201" t="s">
        <v>34</v>
      </c>
      <c r="F44" s="1201"/>
      <c r="G44" s="1201"/>
      <c r="H44" s="1202"/>
      <c r="I44" s="345">
        <v>5</v>
      </c>
      <c r="J44" s="346">
        <v>4</v>
      </c>
      <c r="K44" s="346">
        <v>3</v>
      </c>
      <c r="L44" s="346">
        <v>2</v>
      </c>
      <c r="M44" s="347">
        <v>1</v>
      </c>
    </row>
    <row r="45" spans="2:13" ht="27.75" customHeight="1" x14ac:dyDescent="0.15">
      <c r="B45" s="1197"/>
      <c r="C45" s="1198"/>
      <c r="D45" s="104"/>
      <c r="E45" s="1201" t="s">
        <v>35</v>
      </c>
      <c r="F45" s="1201"/>
      <c r="G45" s="1201"/>
      <c r="H45" s="1202"/>
      <c r="I45" s="345">
        <v>267</v>
      </c>
      <c r="J45" s="346">
        <v>293</v>
      </c>
      <c r="K45" s="346">
        <v>302</v>
      </c>
      <c r="L45" s="346">
        <v>332</v>
      </c>
      <c r="M45" s="347">
        <v>340</v>
      </c>
    </row>
    <row r="46" spans="2:13" ht="27.75" customHeight="1" x14ac:dyDescent="0.15">
      <c r="B46" s="1197"/>
      <c r="C46" s="1198"/>
      <c r="D46" s="105"/>
      <c r="E46" s="1201" t="s">
        <v>36</v>
      </c>
      <c r="F46" s="1201"/>
      <c r="G46" s="1201"/>
      <c r="H46" s="1202"/>
      <c r="I46" s="345">
        <v>585</v>
      </c>
      <c r="J46" s="346">
        <v>524</v>
      </c>
      <c r="K46" s="346">
        <v>478</v>
      </c>
      <c r="L46" s="346">
        <v>413</v>
      </c>
      <c r="M46" s="347">
        <v>70</v>
      </c>
    </row>
    <row r="47" spans="2:13" ht="27.75" customHeight="1" x14ac:dyDescent="0.15">
      <c r="B47" s="1197"/>
      <c r="C47" s="1198"/>
      <c r="D47" s="106"/>
      <c r="E47" s="1211" t="s">
        <v>37</v>
      </c>
      <c r="F47" s="1212"/>
      <c r="G47" s="1212"/>
      <c r="H47" s="1213"/>
      <c r="I47" s="345" t="s">
        <v>487</v>
      </c>
      <c r="J47" s="346" t="s">
        <v>487</v>
      </c>
      <c r="K47" s="346" t="s">
        <v>487</v>
      </c>
      <c r="L47" s="346" t="s">
        <v>487</v>
      </c>
      <c r="M47" s="347" t="s">
        <v>487</v>
      </c>
    </row>
    <row r="48" spans="2:13" ht="27.75" customHeight="1" x14ac:dyDescent="0.15">
      <c r="B48" s="1197"/>
      <c r="C48" s="1198"/>
      <c r="D48" s="104"/>
      <c r="E48" s="1201" t="s">
        <v>38</v>
      </c>
      <c r="F48" s="1201"/>
      <c r="G48" s="1201"/>
      <c r="H48" s="1202"/>
      <c r="I48" s="345" t="s">
        <v>487</v>
      </c>
      <c r="J48" s="346" t="s">
        <v>487</v>
      </c>
      <c r="K48" s="346" t="s">
        <v>487</v>
      </c>
      <c r="L48" s="346" t="s">
        <v>487</v>
      </c>
      <c r="M48" s="347" t="s">
        <v>487</v>
      </c>
    </row>
    <row r="49" spans="2:13" ht="27.75" customHeight="1" x14ac:dyDescent="0.15">
      <c r="B49" s="1199"/>
      <c r="C49" s="1200"/>
      <c r="D49" s="104"/>
      <c r="E49" s="1201" t="s">
        <v>39</v>
      </c>
      <c r="F49" s="1201"/>
      <c r="G49" s="1201"/>
      <c r="H49" s="1202"/>
      <c r="I49" s="345" t="s">
        <v>487</v>
      </c>
      <c r="J49" s="346" t="s">
        <v>487</v>
      </c>
      <c r="K49" s="346" t="s">
        <v>487</v>
      </c>
      <c r="L49" s="346" t="s">
        <v>487</v>
      </c>
      <c r="M49" s="347" t="s">
        <v>487</v>
      </c>
    </row>
    <row r="50" spans="2:13" ht="27.75" customHeight="1" x14ac:dyDescent="0.15">
      <c r="B50" s="1195" t="s">
        <v>40</v>
      </c>
      <c r="C50" s="1196"/>
      <c r="D50" s="107"/>
      <c r="E50" s="1201" t="s">
        <v>41</v>
      </c>
      <c r="F50" s="1201"/>
      <c r="G50" s="1201"/>
      <c r="H50" s="1202"/>
      <c r="I50" s="345">
        <v>3290</v>
      </c>
      <c r="J50" s="346">
        <v>3369</v>
      </c>
      <c r="K50" s="346">
        <v>3598</v>
      </c>
      <c r="L50" s="346">
        <v>4341</v>
      </c>
      <c r="M50" s="347">
        <v>3889</v>
      </c>
    </row>
    <row r="51" spans="2:13" ht="27.75" customHeight="1" x14ac:dyDescent="0.15">
      <c r="B51" s="1197"/>
      <c r="C51" s="1198"/>
      <c r="D51" s="104"/>
      <c r="E51" s="1201" t="s">
        <v>42</v>
      </c>
      <c r="F51" s="1201"/>
      <c r="G51" s="1201"/>
      <c r="H51" s="1202"/>
      <c r="I51" s="345">
        <v>166</v>
      </c>
      <c r="J51" s="346">
        <v>155</v>
      </c>
      <c r="K51" s="346">
        <v>144</v>
      </c>
      <c r="L51" s="346">
        <v>133</v>
      </c>
      <c r="M51" s="347">
        <v>122</v>
      </c>
    </row>
    <row r="52" spans="2:13" ht="27.75" customHeight="1" x14ac:dyDescent="0.15">
      <c r="B52" s="1199"/>
      <c r="C52" s="1200"/>
      <c r="D52" s="104"/>
      <c r="E52" s="1201" t="s">
        <v>43</v>
      </c>
      <c r="F52" s="1201"/>
      <c r="G52" s="1201"/>
      <c r="H52" s="1202"/>
      <c r="I52" s="345">
        <v>3327</v>
      </c>
      <c r="J52" s="346">
        <v>4160</v>
      </c>
      <c r="K52" s="346">
        <v>4093</v>
      </c>
      <c r="L52" s="346">
        <v>3966</v>
      </c>
      <c r="M52" s="347">
        <v>3842</v>
      </c>
    </row>
    <row r="53" spans="2:13" ht="27.75" customHeight="1" thickBot="1" x14ac:dyDescent="0.2">
      <c r="B53" s="1203" t="s">
        <v>19</v>
      </c>
      <c r="C53" s="1204"/>
      <c r="D53" s="108"/>
      <c r="E53" s="1205" t="s">
        <v>44</v>
      </c>
      <c r="F53" s="1205"/>
      <c r="G53" s="1205"/>
      <c r="H53" s="1206"/>
      <c r="I53" s="348">
        <v>-838</v>
      </c>
      <c r="J53" s="349">
        <v>-703</v>
      </c>
      <c r="K53" s="349">
        <v>-867</v>
      </c>
      <c r="L53" s="349">
        <v>-1725</v>
      </c>
      <c r="M53" s="350">
        <v>-1672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Qd1ceRM+d5KOXyTqJ7hN6M11MHNW5Ra7XpKGgGSVlhrbhpYCR04OueuPEGo4nDvZm3PGisAH7gl8iXrExdpCA==" saltValue="mPmPALP0xCVxZZ6xP4yDi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120">
        <v>2365</v>
      </c>
      <c r="G55" s="120">
        <v>3071</v>
      </c>
      <c r="H55" s="121">
        <v>1875</v>
      </c>
    </row>
    <row r="56" spans="2:8" ht="52.5" customHeight="1" x14ac:dyDescent="0.15">
      <c r="B56" s="122"/>
      <c r="C56" s="1224" t="s">
        <v>47</v>
      </c>
      <c r="D56" s="1224"/>
      <c r="E56" s="1225"/>
      <c r="F56" s="123">
        <v>89</v>
      </c>
      <c r="G56" s="123">
        <v>92</v>
      </c>
      <c r="H56" s="124">
        <v>92</v>
      </c>
    </row>
    <row r="57" spans="2:8" ht="53.25" customHeight="1" x14ac:dyDescent="0.15">
      <c r="B57" s="122"/>
      <c r="C57" s="1226" t="s">
        <v>48</v>
      </c>
      <c r="D57" s="1226"/>
      <c r="E57" s="1227"/>
      <c r="F57" s="125">
        <v>1787</v>
      </c>
      <c r="G57" s="125">
        <v>1811</v>
      </c>
      <c r="H57" s="126">
        <v>2328</v>
      </c>
    </row>
    <row r="58" spans="2:8" ht="45.75" customHeight="1" x14ac:dyDescent="0.15">
      <c r="B58" s="127"/>
      <c r="C58" s="1214" t="s">
        <v>560</v>
      </c>
      <c r="D58" s="1215"/>
      <c r="E58" s="1216"/>
      <c r="F58" s="128">
        <v>1429</v>
      </c>
      <c r="G58" s="128">
        <v>1454</v>
      </c>
      <c r="H58" s="129">
        <v>1451</v>
      </c>
    </row>
    <row r="59" spans="2:8" ht="45.75" customHeight="1" x14ac:dyDescent="0.15">
      <c r="B59" s="127"/>
      <c r="C59" s="1214" t="s">
        <v>561</v>
      </c>
      <c r="D59" s="1215"/>
      <c r="E59" s="1216"/>
      <c r="F59" s="128">
        <v>7</v>
      </c>
      <c r="G59" s="128">
        <v>7</v>
      </c>
      <c r="H59" s="129">
        <v>535</v>
      </c>
    </row>
    <row r="60" spans="2:8" ht="45.75" customHeight="1" x14ac:dyDescent="0.15">
      <c r="B60" s="127"/>
      <c r="C60" s="1214" t="s">
        <v>562</v>
      </c>
      <c r="D60" s="1215"/>
      <c r="E60" s="1216"/>
      <c r="F60" s="128">
        <v>122</v>
      </c>
      <c r="G60" s="128">
        <v>120</v>
      </c>
      <c r="H60" s="129">
        <v>110</v>
      </c>
    </row>
    <row r="61" spans="2:8" ht="45.75" customHeight="1" x14ac:dyDescent="0.15">
      <c r="B61" s="127"/>
      <c r="C61" s="1214" t="s">
        <v>563</v>
      </c>
      <c r="D61" s="1215"/>
      <c r="E61" s="1216"/>
      <c r="F61" s="128">
        <v>86</v>
      </c>
      <c r="G61" s="128">
        <v>78</v>
      </c>
      <c r="H61" s="129">
        <v>71</v>
      </c>
    </row>
    <row r="62" spans="2:8" ht="45.75" customHeight="1" thickBot="1" x14ac:dyDescent="0.2">
      <c r="B62" s="130"/>
      <c r="C62" s="1217" t="s">
        <v>564</v>
      </c>
      <c r="D62" s="1218"/>
      <c r="E62" s="1219"/>
      <c r="F62" s="131">
        <v>55</v>
      </c>
      <c r="G62" s="131">
        <v>61</v>
      </c>
      <c r="H62" s="132">
        <v>66</v>
      </c>
    </row>
    <row r="63" spans="2:8" ht="52.5" customHeight="1" thickBot="1" x14ac:dyDescent="0.2">
      <c r="B63" s="133"/>
      <c r="C63" s="1220" t="s">
        <v>49</v>
      </c>
      <c r="D63" s="1220"/>
      <c r="E63" s="1221"/>
      <c r="F63" s="134">
        <v>4242</v>
      </c>
      <c r="G63" s="134">
        <v>4973</v>
      </c>
      <c r="H63" s="135">
        <v>4296</v>
      </c>
    </row>
    <row r="64" spans="2:8" x14ac:dyDescent="0.15"/>
  </sheetData>
  <sheetProtection algorithmName="SHA-512" hashValue="1Mogi9qLMddYJfL8KJlKSbXbDK8QRHf/kNVFwaBn/2TTkifmoQR/xxENhbrcwurDRItaXOwiLWRxHQI7MuPIZA==" saltValue="ZOWYBmuZAN6RK+H0fubA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565</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40" t="s">
        <v>567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568</v>
      </c>
    </row>
    <row r="50" spans="1:109" x14ac:dyDescent="0.15">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15">
      <c r="B51" s="259"/>
      <c r="G51" s="1236"/>
      <c r="H51" s="1236"/>
      <c r="I51" s="1249"/>
      <c r="J51" s="1249"/>
      <c r="K51" s="1235"/>
      <c r="L51" s="1235"/>
      <c r="M51" s="1235"/>
      <c r="N51" s="1235"/>
      <c r="AM51" s="359"/>
      <c r="AN51" s="1231" t="s">
        <v>569</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571</v>
      </c>
      <c r="BC53" s="1231"/>
      <c r="BD53" s="1231"/>
      <c r="BE53" s="1231"/>
      <c r="BF53" s="1231"/>
      <c r="BG53" s="1231"/>
      <c r="BH53" s="1231"/>
      <c r="BI53" s="1231"/>
      <c r="BJ53" s="1231"/>
      <c r="BK53" s="1231"/>
      <c r="BL53" s="1231"/>
      <c r="BM53" s="1231"/>
      <c r="BN53" s="1231"/>
      <c r="BO53" s="1231"/>
      <c r="BP53" s="1228">
        <v>50.8</v>
      </c>
      <c r="BQ53" s="1228"/>
      <c r="BR53" s="1228"/>
      <c r="BS53" s="1228"/>
      <c r="BT53" s="1228"/>
      <c r="BU53" s="1228"/>
      <c r="BV53" s="1228"/>
      <c r="BW53" s="1228"/>
      <c r="BX53" s="1228">
        <v>49.6</v>
      </c>
      <c r="BY53" s="1228"/>
      <c r="BZ53" s="1228"/>
      <c r="CA53" s="1228"/>
      <c r="CB53" s="1228"/>
      <c r="CC53" s="1228"/>
      <c r="CD53" s="1228"/>
      <c r="CE53" s="1228"/>
      <c r="CF53" s="1228">
        <v>51.2</v>
      </c>
      <c r="CG53" s="1228"/>
      <c r="CH53" s="1228"/>
      <c r="CI53" s="1228"/>
      <c r="CJ53" s="1228"/>
      <c r="CK53" s="1228"/>
      <c r="CL53" s="1228"/>
      <c r="CM53" s="1228"/>
      <c r="CN53" s="1228">
        <v>53.4</v>
      </c>
      <c r="CO53" s="1228"/>
      <c r="CP53" s="1228"/>
      <c r="CQ53" s="1228"/>
      <c r="CR53" s="1228"/>
      <c r="CS53" s="1228"/>
      <c r="CT53" s="1228"/>
      <c r="CU53" s="1228"/>
      <c r="CV53" s="1228">
        <v>51.1</v>
      </c>
      <c r="CW53" s="1228"/>
      <c r="CX53" s="1228"/>
      <c r="CY53" s="1228"/>
      <c r="CZ53" s="1228"/>
      <c r="DA53" s="1228"/>
      <c r="DB53" s="1228"/>
      <c r="DC53" s="1228"/>
    </row>
    <row r="54" spans="1:109" x14ac:dyDescent="0.15">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59"/>
      <c r="G55" s="1234"/>
      <c r="H55" s="1234"/>
      <c r="I55" s="1234"/>
      <c r="J55" s="1234"/>
      <c r="K55" s="1235"/>
      <c r="L55" s="1235"/>
      <c r="M55" s="1235"/>
      <c r="N55" s="1235"/>
      <c r="AN55" s="1233" t="s">
        <v>572</v>
      </c>
      <c r="AO55" s="1233"/>
      <c r="AP55" s="1233"/>
      <c r="AQ55" s="1233"/>
      <c r="AR55" s="1233"/>
      <c r="AS55" s="1233"/>
      <c r="AT55" s="1233"/>
      <c r="AU55" s="1233"/>
      <c r="AV55" s="1233"/>
      <c r="AW55" s="1233"/>
      <c r="AX55" s="1233"/>
      <c r="AY55" s="1233"/>
      <c r="AZ55" s="1233"/>
      <c r="BA55" s="1233"/>
      <c r="BB55" s="1231" t="s">
        <v>570</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571</v>
      </c>
      <c r="BC57" s="1231"/>
      <c r="BD57" s="1231"/>
      <c r="BE57" s="1231"/>
      <c r="BF57" s="1231"/>
      <c r="BG57" s="1231"/>
      <c r="BH57" s="1231"/>
      <c r="BI57" s="1231"/>
      <c r="BJ57" s="1231"/>
      <c r="BK57" s="1231"/>
      <c r="BL57" s="1231"/>
      <c r="BM57" s="1231"/>
      <c r="BN57" s="1231"/>
      <c r="BO57" s="1231"/>
      <c r="BP57" s="1228">
        <v>60.2</v>
      </c>
      <c r="BQ57" s="1228"/>
      <c r="BR57" s="1228"/>
      <c r="BS57" s="1228"/>
      <c r="BT57" s="1228"/>
      <c r="BU57" s="1228"/>
      <c r="BV57" s="1228"/>
      <c r="BW57" s="1228"/>
      <c r="BX57" s="1228">
        <v>61</v>
      </c>
      <c r="BY57" s="1228"/>
      <c r="BZ57" s="1228"/>
      <c r="CA57" s="1228"/>
      <c r="CB57" s="1228"/>
      <c r="CC57" s="1228"/>
      <c r="CD57" s="1228"/>
      <c r="CE57" s="1228"/>
      <c r="CF57" s="1228">
        <v>62.2</v>
      </c>
      <c r="CG57" s="1228"/>
      <c r="CH57" s="1228"/>
      <c r="CI57" s="1228"/>
      <c r="CJ57" s="1228"/>
      <c r="CK57" s="1228"/>
      <c r="CL57" s="1228"/>
      <c r="CM57" s="1228"/>
      <c r="CN57" s="1228">
        <v>63.6</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x14ac:dyDescent="0.15">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573</v>
      </c>
    </row>
    <row r="64" spans="1:109" x14ac:dyDescent="0.15">
      <c r="B64" s="259"/>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568</v>
      </c>
    </row>
    <row r="72" spans="2:107" x14ac:dyDescent="0.15">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x14ac:dyDescent="0.15">
      <c r="B73" s="259"/>
      <c r="G73" s="1236"/>
      <c r="H73" s="1236"/>
      <c r="I73" s="1236"/>
      <c r="J73" s="1236"/>
      <c r="K73" s="1232"/>
      <c r="L73" s="1232"/>
      <c r="M73" s="1232"/>
      <c r="N73" s="1232"/>
      <c r="AM73" s="359"/>
      <c r="AN73" s="1231" t="s">
        <v>569</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28">
        <v>8.6999999999999993</v>
      </c>
      <c r="BQ75" s="1228"/>
      <c r="BR75" s="1228"/>
      <c r="BS75" s="1228"/>
      <c r="BT75" s="1228"/>
      <c r="BU75" s="1228"/>
      <c r="BV75" s="1228"/>
      <c r="BW75" s="1228"/>
      <c r="BX75" s="1228">
        <v>8.6999999999999993</v>
      </c>
      <c r="BY75" s="1228"/>
      <c r="BZ75" s="1228"/>
      <c r="CA75" s="1228"/>
      <c r="CB75" s="1228"/>
      <c r="CC75" s="1228"/>
      <c r="CD75" s="1228"/>
      <c r="CE75" s="1228"/>
      <c r="CF75" s="1228">
        <v>8.5</v>
      </c>
      <c r="CG75" s="1228"/>
      <c r="CH75" s="1228"/>
      <c r="CI75" s="1228"/>
      <c r="CJ75" s="1228"/>
      <c r="CK75" s="1228"/>
      <c r="CL75" s="1228"/>
      <c r="CM75" s="1228"/>
      <c r="CN75" s="1228">
        <v>8.6</v>
      </c>
      <c r="CO75" s="1228"/>
      <c r="CP75" s="1228"/>
      <c r="CQ75" s="1228"/>
      <c r="CR75" s="1228"/>
      <c r="CS75" s="1228"/>
      <c r="CT75" s="1228"/>
      <c r="CU75" s="1228"/>
      <c r="CV75" s="1228">
        <v>9.4</v>
      </c>
      <c r="CW75" s="1228"/>
      <c r="CX75" s="1228"/>
      <c r="CY75" s="1228"/>
      <c r="CZ75" s="1228"/>
      <c r="DA75" s="1228"/>
      <c r="DB75" s="1228"/>
      <c r="DC75" s="1228"/>
    </row>
    <row r="76" spans="2:107" x14ac:dyDescent="0.15">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59"/>
      <c r="G77" s="1234"/>
      <c r="H77" s="1234"/>
      <c r="I77" s="1234"/>
      <c r="J77" s="1234"/>
      <c r="K77" s="1232"/>
      <c r="L77" s="1232"/>
      <c r="M77" s="1232"/>
      <c r="N77" s="1232"/>
      <c r="AN77" s="1233" t="s">
        <v>572</v>
      </c>
      <c r="AO77" s="1233"/>
      <c r="AP77" s="1233"/>
      <c r="AQ77" s="1233"/>
      <c r="AR77" s="1233"/>
      <c r="AS77" s="1233"/>
      <c r="AT77" s="1233"/>
      <c r="AU77" s="1233"/>
      <c r="AV77" s="1233"/>
      <c r="AW77" s="1233"/>
      <c r="AX77" s="1233"/>
      <c r="AY77" s="1233"/>
      <c r="AZ77" s="1233"/>
      <c r="BA77" s="1233"/>
      <c r="BB77" s="1231" t="s">
        <v>570</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575</v>
      </c>
      <c r="BC79" s="1231"/>
      <c r="BD79" s="1231"/>
      <c r="BE79" s="1231"/>
      <c r="BF79" s="1231"/>
      <c r="BG79" s="1231"/>
      <c r="BH79" s="1231"/>
      <c r="BI79" s="1231"/>
      <c r="BJ79" s="1231"/>
      <c r="BK79" s="1231"/>
      <c r="BL79" s="1231"/>
      <c r="BM79" s="1231"/>
      <c r="BN79" s="1231"/>
      <c r="BO79" s="1231"/>
      <c r="BP79" s="1228">
        <v>7.3</v>
      </c>
      <c r="BQ79" s="1228"/>
      <c r="BR79" s="1228"/>
      <c r="BS79" s="1228"/>
      <c r="BT79" s="1228"/>
      <c r="BU79" s="1228"/>
      <c r="BV79" s="1228"/>
      <c r="BW79" s="1228"/>
      <c r="BX79" s="1228">
        <v>7.4</v>
      </c>
      <c r="BY79" s="1228"/>
      <c r="BZ79" s="1228"/>
      <c r="CA79" s="1228"/>
      <c r="CB79" s="1228"/>
      <c r="CC79" s="1228"/>
      <c r="CD79" s="1228"/>
      <c r="CE79" s="1228"/>
      <c r="CF79" s="1228">
        <v>7.5</v>
      </c>
      <c r="CG79" s="1228"/>
      <c r="CH79" s="1228"/>
      <c r="CI79" s="1228"/>
      <c r="CJ79" s="1228"/>
      <c r="CK79" s="1228"/>
      <c r="CL79" s="1228"/>
      <c r="CM79" s="1228"/>
      <c r="CN79" s="1228">
        <v>7.5</v>
      </c>
      <c r="CO79" s="1228"/>
      <c r="CP79" s="1228"/>
      <c r="CQ79" s="1228"/>
      <c r="CR79" s="1228"/>
      <c r="CS79" s="1228"/>
      <c r="CT79" s="1228"/>
      <c r="CU79" s="1228"/>
      <c r="CV79" s="1228">
        <v>7.7</v>
      </c>
      <c r="CW79" s="1228"/>
      <c r="CX79" s="1228"/>
      <c r="CY79" s="1228"/>
      <c r="CZ79" s="1228"/>
      <c r="DA79" s="1228"/>
      <c r="DB79" s="1228"/>
      <c r="DC79" s="1228"/>
    </row>
    <row r="80" spans="2:107" x14ac:dyDescent="0.15">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L1hkmvdMAr6VpnUsYV75LY8jB/uEorhYYqfKTP8ogMHtzO+kgOm1QNHoOzJ73WB87eTD/V18Zr9GPaTYFTjQrw==" saltValue="8RDlbgMaJAwFHU6P2Zdy3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70" zoomScale="70" zoomScaleNormal="70" zoomScaleSheetLayoutView="70" workbookViewId="0">
      <selection activeCell="AN65" sqref="AN65:DC69"/>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m6IDDC+XXG3zMN5Wpp0IbXAS6CRXrMzrE3cPO+CsH0D80k96e/jCp/HoWGsNKwXf6sFQAfKRUCV6DG2QbJRRzw==" saltValue="VyeQU4j8vwJnHOx8GnhlC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election activeCell="AN65" sqref="AN65:DC69"/>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jWLXROgjpJ0opsy4KJ8ES7NxQaapjD5vB220XJQcyUhntk3wS+YAkhoebUYSlttK1Z0YfltM3fgdVhKVii6+Eg==" saltValue="Qodm60wpDhgBPvbFDdAWW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525</v>
      </c>
      <c r="G2" s="149"/>
      <c r="H2" s="150"/>
    </row>
    <row r="3" spans="1:8" x14ac:dyDescent="0.15">
      <c r="A3" s="146" t="s">
        <v>518</v>
      </c>
      <c r="B3" s="151"/>
      <c r="C3" s="152"/>
      <c r="D3" s="153">
        <v>455749</v>
      </c>
      <c r="E3" s="154"/>
      <c r="F3" s="155">
        <v>268375</v>
      </c>
      <c r="G3" s="156"/>
      <c r="H3" s="157"/>
    </row>
    <row r="4" spans="1:8" x14ac:dyDescent="0.15">
      <c r="A4" s="158"/>
      <c r="B4" s="159"/>
      <c r="C4" s="160"/>
      <c r="D4" s="161">
        <v>171082</v>
      </c>
      <c r="E4" s="162"/>
      <c r="F4" s="163">
        <v>119602</v>
      </c>
      <c r="G4" s="164"/>
      <c r="H4" s="165"/>
    </row>
    <row r="5" spans="1:8" x14ac:dyDescent="0.15">
      <c r="A5" s="146" t="s">
        <v>520</v>
      </c>
      <c r="B5" s="151"/>
      <c r="C5" s="152"/>
      <c r="D5" s="153">
        <v>965213</v>
      </c>
      <c r="E5" s="154"/>
      <c r="F5" s="155">
        <v>301035</v>
      </c>
      <c r="G5" s="156"/>
      <c r="H5" s="157"/>
    </row>
    <row r="6" spans="1:8" x14ac:dyDescent="0.15">
      <c r="A6" s="158"/>
      <c r="B6" s="159"/>
      <c r="C6" s="160"/>
      <c r="D6" s="161">
        <v>366630</v>
      </c>
      <c r="E6" s="162"/>
      <c r="F6" s="163">
        <v>154376</v>
      </c>
      <c r="G6" s="164"/>
      <c r="H6" s="165"/>
    </row>
    <row r="7" spans="1:8" x14ac:dyDescent="0.15">
      <c r="A7" s="146" t="s">
        <v>521</v>
      </c>
      <c r="B7" s="151"/>
      <c r="C7" s="152"/>
      <c r="D7" s="153">
        <v>300222</v>
      </c>
      <c r="E7" s="154"/>
      <c r="F7" s="155">
        <v>277467</v>
      </c>
      <c r="G7" s="156"/>
      <c r="H7" s="157"/>
    </row>
    <row r="8" spans="1:8" x14ac:dyDescent="0.15">
      <c r="A8" s="158"/>
      <c r="B8" s="159"/>
      <c r="C8" s="160"/>
      <c r="D8" s="161">
        <v>126158</v>
      </c>
      <c r="E8" s="162"/>
      <c r="F8" s="163">
        <v>128378</v>
      </c>
      <c r="G8" s="164"/>
      <c r="H8" s="165"/>
    </row>
    <row r="9" spans="1:8" x14ac:dyDescent="0.15">
      <c r="A9" s="146" t="s">
        <v>522</v>
      </c>
      <c r="B9" s="151"/>
      <c r="C9" s="152"/>
      <c r="D9" s="153">
        <v>114079</v>
      </c>
      <c r="E9" s="154"/>
      <c r="F9" s="155">
        <v>282256</v>
      </c>
      <c r="G9" s="156"/>
      <c r="H9" s="157"/>
    </row>
    <row r="10" spans="1:8" x14ac:dyDescent="0.15">
      <c r="A10" s="158"/>
      <c r="B10" s="159"/>
      <c r="C10" s="160"/>
      <c r="D10" s="161">
        <v>46104</v>
      </c>
      <c r="E10" s="162"/>
      <c r="F10" s="163">
        <v>145453</v>
      </c>
      <c r="G10" s="164"/>
      <c r="H10" s="165"/>
    </row>
    <row r="11" spans="1:8" x14ac:dyDescent="0.15">
      <c r="A11" s="146" t="s">
        <v>523</v>
      </c>
      <c r="B11" s="151"/>
      <c r="C11" s="152"/>
      <c r="D11" s="153">
        <v>138454</v>
      </c>
      <c r="E11" s="154"/>
      <c r="F11" s="155">
        <v>295341</v>
      </c>
      <c r="G11" s="156"/>
      <c r="H11" s="157"/>
    </row>
    <row r="12" spans="1:8" x14ac:dyDescent="0.15">
      <c r="A12" s="158"/>
      <c r="B12" s="159"/>
      <c r="C12" s="166"/>
      <c r="D12" s="161">
        <v>64310</v>
      </c>
      <c r="E12" s="162"/>
      <c r="F12" s="163">
        <v>137402</v>
      </c>
      <c r="G12" s="164"/>
      <c r="H12" s="165"/>
    </row>
    <row r="13" spans="1:8" x14ac:dyDescent="0.15">
      <c r="A13" s="146"/>
      <c r="B13" s="151"/>
      <c r="C13" s="152"/>
      <c r="D13" s="153">
        <v>394743</v>
      </c>
      <c r="E13" s="154"/>
      <c r="F13" s="155">
        <v>284895</v>
      </c>
      <c r="G13" s="167"/>
      <c r="H13" s="157"/>
    </row>
    <row r="14" spans="1:8" x14ac:dyDescent="0.15">
      <c r="A14" s="158"/>
      <c r="B14" s="159"/>
      <c r="C14" s="160"/>
      <c r="D14" s="161">
        <v>154857</v>
      </c>
      <c r="E14" s="162"/>
      <c r="F14" s="163">
        <v>137042</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12.56</v>
      </c>
      <c r="C19" s="168">
        <f>ROUND(VALUE(SUBSTITUTE(実質収支比率等に係る経年分析!G$48,"▲","-")),2)</f>
        <v>25.57</v>
      </c>
      <c r="D19" s="168">
        <f>ROUND(VALUE(SUBSTITUTE(実質収支比率等に係る経年分析!H$48,"▲","-")),2)</f>
        <v>6.49</v>
      </c>
      <c r="E19" s="168">
        <f>ROUND(VALUE(SUBSTITUTE(実質収支比率等に係る経年分析!I$48,"▲","-")),2)</f>
        <v>6.63</v>
      </c>
      <c r="F19" s="168">
        <f>ROUND(VALUE(SUBSTITUTE(実質収支比率等に係る経年分析!J$48,"▲","-")),2)</f>
        <v>5.54</v>
      </c>
    </row>
    <row r="20" spans="1:11" x14ac:dyDescent="0.15">
      <c r="A20" s="168" t="s">
        <v>53</v>
      </c>
      <c r="B20" s="168">
        <f>ROUND(VALUE(SUBSTITUTE(実質収支比率等に係る経年分析!F$47,"▲","-")),2)</f>
        <v>89.42</v>
      </c>
      <c r="C20" s="168">
        <f>ROUND(VALUE(SUBSTITUTE(実質収支比率等に係る経年分析!G$47,"▲","-")),2)</f>
        <v>89.54</v>
      </c>
      <c r="D20" s="168">
        <f>ROUND(VALUE(SUBSTITUTE(実質収支比率等に係る経年分析!H$47,"▲","-")),2)</f>
        <v>98.55</v>
      </c>
      <c r="E20" s="168">
        <f>ROUND(VALUE(SUBSTITUTE(実質収支比率等に係る経年分析!I$47,"▲","-")),2)</f>
        <v>130.4</v>
      </c>
      <c r="F20" s="168">
        <f>ROUND(VALUE(SUBSTITUTE(実質収支比率等に係る経年分析!J$47,"▲","-")),2)</f>
        <v>79.22</v>
      </c>
    </row>
    <row r="21" spans="1:11" x14ac:dyDescent="0.15">
      <c r="A21" s="168" t="s">
        <v>54</v>
      </c>
      <c r="B21" s="168">
        <f>IF(ISNUMBER(VALUE(SUBSTITUTE(実質収支比率等に係る経年分析!F$49,"▲","-"))),ROUND(VALUE(SUBSTITUTE(実質収支比率等に係る経年分析!F$49,"▲","-")),2),NA())</f>
        <v>-13.38</v>
      </c>
      <c r="C21" s="168">
        <f>IF(ISNUMBER(VALUE(SUBSTITUTE(実質収支比率等に係る経年分析!G$49,"▲","-"))),ROUND(VALUE(SUBSTITUTE(実質収支比率等に係る経年分析!G$49,"▲","-")),2),NA())</f>
        <v>16.82</v>
      </c>
      <c r="D21" s="168">
        <f>IF(ISNUMBER(VALUE(SUBSTITUTE(実質収支比率等に係る経年分析!H$49,"▲","-"))),ROUND(VALUE(SUBSTITUTE(実質収支比率等に係る経年分析!H$49,"▲","-")),2),NA())</f>
        <v>-3.08</v>
      </c>
      <c r="E21" s="168">
        <f>IF(ISNUMBER(VALUE(SUBSTITUTE(実質収支比率等に係る経年分析!I$49,"▲","-"))),ROUND(VALUE(SUBSTITUTE(実質収支比率等に係る経年分析!I$49,"▲","-")),2),NA())</f>
        <v>29.97</v>
      </c>
      <c r="F21" s="168">
        <f>IF(ISNUMBER(VALUE(SUBSTITUTE(実質収支比率等に係る経年分析!J$49,"▲","-"))),ROUND(VALUE(SUBSTITUTE(実質収支比率等に係る経年分析!J$49,"▲","-")),2),NA())</f>
        <v>-51.57</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後期高齢者医療特別会計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国民健康保険特別会計（直営診療施設勘定）</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0.54</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7.0000000000000007E-2</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15">
      <c r="A31" s="169" t="str">
        <f>IF(連結実質赤字比率に係る赤字・黒字の構成分析!C$39="",NA(),連結実質赤字比率に係る赤字・黒字の構成分析!C$39)</f>
        <v>集落排水特別会計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0.17</v>
      </c>
    </row>
    <row r="32" spans="1:11" x14ac:dyDescent="0.15">
      <c r="A32" s="169" t="str">
        <f>IF(連結実質赤字比率に係る赤字・黒字の構成分析!C$38="",NA(),連結実質赤字比率に係る赤字・黒字の構成分析!C$38)</f>
        <v>下水道特別会計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0.17</v>
      </c>
    </row>
    <row r="33" spans="1:16" x14ac:dyDescent="0.15">
      <c r="A33" s="169" t="str">
        <f>IF(連結実質赤字比率に係る赤字・黒字の構成分析!C$37="",NA(),連結実質赤字比率に係る赤字・黒字の構成分析!C$37)</f>
        <v>介護保険特別会計（保険事業勘定）</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0.23</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0.32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0.28999999999999998</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0.66</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0.28000000000000003</v>
      </c>
    </row>
    <row r="34" spans="1:16" x14ac:dyDescent="0.15">
      <c r="A34" s="169" t="str">
        <f>IF(連結実質赤字比率に係る赤字・黒字の構成分析!C$36="",NA(),連結実質赤字比率に係る赤字・黒字の構成分析!C$36)</f>
        <v>簡易水道特別会計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0.78</v>
      </c>
    </row>
    <row r="35" spans="1:16" x14ac:dyDescent="0.15">
      <c r="A35" s="169" t="str">
        <f>IF(連結実質赤字比率に係る赤字・黒字の構成分析!C$35="",NA(),連結実質赤字比率に係る赤字・黒字の構成分析!C$35)</f>
        <v>国民健康保険特別会計（事業勘定）</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2.93</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3.31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2.97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3.08</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3.54</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12.55</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28.49</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6.49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6.62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5.53</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385</v>
      </c>
      <c r="E42" s="170"/>
      <c r="F42" s="170"/>
      <c r="G42" s="170">
        <f>'実質公債費比率（分子）の構造'!L$52</f>
        <v>368</v>
      </c>
      <c r="H42" s="170"/>
      <c r="I42" s="170"/>
      <c r="J42" s="170">
        <f>'実質公債費比率（分子）の構造'!M$52</f>
        <v>353</v>
      </c>
      <c r="K42" s="170"/>
      <c r="L42" s="170"/>
      <c r="M42" s="170">
        <f>'実質公債費比率（分子）の構造'!N$52</f>
        <v>356</v>
      </c>
      <c r="N42" s="170"/>
      <c r="O42" s="170"/>
      <c r="P42" s="170">
        <f>'実質公債費比率（分子）の構造'!O$52</f>
        <v>382</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22</v>
      </c>
      <c r="C44" s="170"/>
      <c r="D44" s="170"/>
      <c r="E44" s="170">
        <f>'実質公債費比率（分子）の構造'!L$50</f>
        <v>21</v>
      </c>
      <c r="F44" s="170"/>
      <c r="G44" s="170"/>
      <c r="H44" s="170">
        <f>'実質公債費比率（分子）の構造'!M$50</f>
        <v>20</v>
      </c>
      <c r="I44" s="170"/>
      <c r="J44" s="170"/>
      <c r="K44" s="170">
        <f>'実質公債費比率（分子）の構造'!N$50</f>
        <v>20</v>
      </c>
      <c r="L44" s="170"/>
      <c r="M44" s="170"/>
      <c r="N44" s="170">
        <f>'実質公債費比率（分子）の構造'!O$50</f>
        <v>19</v>
      </c>
      <c r="O44" s="170"/>
      <c r="P44" s="170"/>
    </row>
    <row r="45" spans="1:16" x14ac:dyDescent="0.15">
      <c r="A45" s="170" t="s">
        <v>63</v>
      </c>
      <c r="B45" s="170">
        <f>'実質公債費比率（分子）の構造'!K$49</f>
        <v>1</v>
      </c>
      <c r="C45" s="170"/>
      <c r="D45" s="170"/>
      <c r="E45" s="170">
        <f>'実質公債費比率（分子）の構造'!L$49</f>
        <v>1</v>
      </c>
      <c r="F45" s="170"/>
      <c r="G45" s="170"/>
      <c r="H45" s="170">
        <f>'実質公債費比率（分子）の構造'!M$49</f>
        <v>1</v>
      </c>
      <c r="I45" s="170"/>
      <c r="J45" s="170"/>
      <c r="K45" s="170">
        <f>'実質公債費比率（分子）の構造'!N$49</f>
        <v>1</v>
      </c>
      <c r="L45" s="170"/>
      <c r="M45" s="170"/>
      <c r="N45" s="170">
        <f>'実質公債費比率（分子）の構造'!O$49</f>
        <v>1</v>
      </c>
      <c r="O45" s="170"/>
      <c r="P45" s="170"/>
    </row>
    <row r="46" spans="1:16" x14ac:dyDescent="0.15">
      <c r="A46" s="170" t="s">
        <v>64</v>
      </c>
      <c r="B46" s="170">
        <f>'実質公債費比率（分子）の構造'!K$48</f>
        <v>47</v>
      </c>
      <c r="C46" s="170"/>
      <c r="D46" s="170"/>
      <c r="E46" s="170">
        <f>'実質公債費比率（分子）の構造'!L$48</f>
        <v>42</v>
      </c>
      <c r="F46" s="170"/>
      <c r="G46" s="170"/>
      <c r="H46" s="170">
        <f>'実質公債費比率（分子）の構造'!M$48</f>
        <v>43</v>
      </c>
      <c r="I46" s="170"/>
      <c r="J46" s="170"/>
      <c r="K46" s="170">
        <f>'実質公債費比率（分子）の構造'!N$48</f>
        <v>48</v>
      </c>
      <c r="L46" s="170"/>
      <c r="M46" s="170"/>
      <c r="N46" s="170">
        <f>'実質公債費比率（分子）の構造'!O$48</f>
        <v>60</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476</v>
      </c>
      <c r="C49" s="170"/>
      <c r="D49" s="170"/>
      <c r="E49" s="170">
        <f>'実質公債費比率（分子）の構造'!L$45</f>
        <v>467</v>
      </c>
      <c r="F49" s="170"/>
      <c r="G49" s="170"/>
      <c r="H49" s="170">
        <f>'実質公債費比率（分子）の構造'!M$45</f>
        <v>453</v>
      </c>
      <c r="I49" s="170"/>
      <c r="J49" s="170"/>
      <c r="K49" s="170">
        <f>'実質公債費比率（分子）の構造'!N$45</f>
        <v>476</v>
      </c>
      <c r="L49" s="170"/>
      <c r="M49" s="170"/>
      <c r="N49" s="170">
        <f>'実質公債費比率（分子）の構造'!O$45</f>
        <v>520</v>
      </c>
      <c r="O49" s="170"/>
      <c r="P49" s="170"/>
    </row>
    <row r="50" spans="1:16" x14ac:dyDescent="0.15">
      <c r="A50" s="170" t="s">
        <v>67</v>
      </c>
      <c r="B50" s="170" t="e">
        <f>NA()</f>
        <v>#N/A</v>
      </c>
      <c r="C50" s="170">
        <f>IF(ISNUMBER('実質公債費比率（分子）の構造'!K$53),'実質公債費比率（分子）の構造'!K$53,NA())</f>
        <v>161</v>
      </c>
      <c r="D50" s="170" t="e">
        <f>NA()</f>
        <v>#N/A</v>
      </c>
      <c r="E50" s="170" t="e">
        <f>NA()</f>
        <v>#N/A</v>
      </c>
      <c r="F50" s="170">
        <f>IF(ISNUMBER('実質公債費比率（分子）の構造'!L$53),'実質公債費比率（分子）の構造'!L$53,NA())</f>
        <v>163</v>
      </c>
      <c r="G50" s="170" t="e">
        <f>NA()</f>
        <v>#N/A</v>
      </c>
      <c r="H50" s="170" t="e">
        <f>NA()</f>
        <v>#N/A</v>
      </c>
      <c r="I50" s="170">
        <f>IF(ISNUMBER('実質公債費比率（分子）の構造'!M$53),'実質公債費比率（分子）の構造'!M$53,NA())</f>
        <v>164</v>
      </c>
      <c r="J50" s="170" t="e">
        <f>NA()</f>
        <v>#N/A</v>
      </c>
      <c r="K50" s="170" t="e">
        <f>NA()</f>
        <v>#N/A</v>
      </c>
      <c r="L50" s="170">
        <f>IF(ISNUMBER('実質公債費比率（分子）の構造'!N$53),'実質公債費比率（分子）の構造'!N$53,NA())</f>
        <v>189</v>
      </c>
      <c r="M50" s="170" t="e">
        <f>NA()</f>
        <v>#N/A</v>
      </c>
      <c r="N50" s="170" t="e">
        <f>NA()</f>
        <v>#N/A</v>
      </c>
      <c r="O50" s="170">
        <f>IF(ISNUMBER('実質公債費比率（分子）の構造'!O$53),'実質公債費比率（分子）の構造'!O$53,NA())</f>
        <v>218</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3327</v>
      </c>
      <c r="E56" s="169"/>
      <c r="F56" s="169"/>
      <c r="G56" s="169">
        <f>'将来負担比率（分子）の構造'!J$52</f>
        <v>4160</v>
      </c>
      <c r="H56" s="169"/>
      <c r="I56" s="169"/>
      <c r="J56" s="169">
        <f>'将来負担比率（分子）の構造'!K$52</f>
        <v>4093</v>
      </c>
      <c r="K56" s="169"/>
      <c r="L56" s="169"/>
      <c r="M56" s="169">
        <f>'将来負担比率（分子）の構造'!L$52</f>
        <v>3966</v>
      </c>
      <c r="N56" s="169"/>
      <c r="O56" s="169"/>
      <c r="P56" s="169">
        <f>'将来負担比率（分子）の構造'!M$52</f>
        <v>3842</v>
      </c>
    </row>
    <row r="57" spans="1:16" x14ac:dyDescent="0.15">
      <c r="A57" s="169" t="s">
        <v>42</v>
      </c>
      <c r="B57" s="169"/>
      <c r="C57" s="169"/>
      <c r="D57" s="169">
        <f>'将来負担比率（分子）の構造'!I$51</f>
        <v>166</v>
      </c>
      <c r="E57" s="169"/>
      <c r="F57" s="169"/>
      <c r="G57" s="169">
        <f>'将来負担比率（分子）の構造'!J$51</f>
        <v>155</v>
      </c>
      <c r="H57" s="169"/>
      <c r="I57" s="169"/>
      <c r="J57" s="169">
        <f>'将来負担比率（分子）の構造'!K$51</f>
        <v>144</v>
      </c>
      <c r="K57" s="169"/>
      <c r="L57" s="169"/>
      <c r="M57" s="169">
        <f>'将来負担比率（分子）の構造'!L$51</f>
        <v>133</v>
      </c>
      <c r="N57" s="169"/>
      <c r="O57" s="169"/>
      <c r="P57" s="169">
        <f>'将来負担比率（分子）の構造'!M$51</f>
        <v>122</v>
      </c>
    </row>
    <row r="58" spans="1:16" x14ac:dyDescent="0.15">
      <c r="A58" s="169" t="s">
        <v>41</v>
      </c>
      <c r="B58" s="169"/>
      <c r="C58" s="169"/>
      <c r="D58" s="169">
        <f>'将来負担比率（分子）の構造'!I$50</f>
        <v>3290</v>
      </c>
      <c r="E58" s="169"/>
      <c r="F58" s="169"/>
      <c r="G58" s="169">
        <f>'将来負担比率（分子）の構造'!J$50</f>
        <v>3369</v>
      </c>
      <c r="H58" s="169"/>
      <c r="I58" s="169"/>
      <c r="J58" s="169">
        <f>'将来負担比率（分子）の構造'!K$50</f>
        <v>3598</v>
      </c>
      <c r="K58" s="169"/>
      <c r="L58" s="169"/>
      <c r="M58" s="169">
        <f>'将来負担比率（分子）の構造'!L$50</f>
        <v>4341</v>
      </c>
      <c r="N58" s="169"/>
      <c r="O58" s="169"/>
      <c r="P58" s="169">
        <f>'将来負担比率（分子）の構造'!M$50</f>
        <v>3889</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f>'将来負担比率（分子）の構造'!I$46</f>
        <v>585</v>
      </c>
      <c r="C61" s="169"/>
      <c r="D61" s="169"/>
      <c r="E61" s="169">
        <f>'将来負担比率（分子）の構造'!J$46</f>
        <v>524</v>
      </c>
      <c r="F61" s="169"/>
      <c r="G61" s="169"/>
      <c r="H61" s="169">
        <f>'将来負担比率（分子）の構造'!K$46</f>
        <v>478</v>
      </c>
      <c r="I61" s="169"/>
      <c r="J61" s="169"/>
      <c r="K61" s="169">
        <f>'将来負担比率（分子）の構造'!L$46</f>
        <v>413</v>
      </c>
      <c r="L61" s="169"/>
      <c r="M61" s="169"/>
      <c r="N61" s="169">
        <f>'将来負担比率（分子）の構造'!M$46</f>
        <v>70</v>
      </c>
      <c r="O61" s="169"/>
      <c r="P61" s="169"/>
    </row>
    <row r="62" spans="1:16" x14ac:dyDescent="0.15">
      <c r="A62" s="169" t="s">
        <v>35</v>
      </c>
      <c r="B62" s="169">
        <f>'将来負担比率（分子）の構造'!I$45</f>
        <v>267</v>
      </c>
      <c r="C62" s="169"/>
      <c r="D62" s="169"/>
      <c r="E62" s="169">
        <f>'将来負担比率（分子）の構造'!J$45</f>
        <v>293</v>
      </c>
      <c r="F62" s="169"/>
      <c r="G62" s="169"/>
      <c r="H62" s="169">
        <f>'将来負担比率（分子）の構造'!K$45</f>
        <v>302</v>
      </c>
      <c r="I62" s="169"/>
      <c r="J62" s="169"/>
      <c r="K62" s="169">
        <f>'将来負担比率（分子）の構造'!L$45</f>
        <v>332</v>
      </c>
      <c r="L62" s="169"/>
      <c r="M62" s="169"/>
      <c r="N62" s="169">
        <f>'将来負担比率（分子）の構造'!M$45</f>
        <v>340</v>
      </c>
      <c r="O62" s="169"/>
      <c r="P62" s="169"/>
    </row>
    <row r="63" spans="1:16" x14ac:dyDescent="0.15">
      <c r="A63" s="169" t="s">
        <v>34</v>
      </c>
      <c r="B63" s="169">
        <f>'将来負担比率（分子）の構造'!I$44</f>
        <v>5</v>
      </c>
      <c r="C63" s="169"/>
      <c r="D63" s="169"/>
      <c r="E63" s="169">
        <f>'将来負担比率（分子）の構造'!J$44</f>
        <v>4</v>
      </c>
      <c r="F63" s="169"/>
      <c r="G63" s="169"/>
      <c r="H63" s="169">
        <f>'将来負担比率（分子）の構造'!K$44</f>
        <v>3</v>
      </c>
      <c r="I63" s="169"/>
      <c r="J63" s="169"/>
      <c r="K63" s="169">
        <f>'将来負担比率（分子）の構造'!L$44</f>
        <v>2</v>
      </c>
      <c r="L63" s="169"/>
      <c r="M63" s="169"/>
      <c r="N63" s="169">
        <f>'将来負担比率（分子）の構造'!M$44</f>
        <v>1</v>
      </c>
      <c r="O63" s="169"/>
      <c r="P63" s="169"/>
    </row>
    <row r="64" spans="1:16" x14ac:dyDescent="0.15">
      <c r="A64" s="169" t="s">
        <v>33</v>
      </c>
      <c r="B64" s="169">
        <f>'将来負担比率（分子）の構造'!I$43</f>
        <v>594</v>
      </c>
      <c r="C64" s="169"/>
      <c r="D64" s="169"/>
      <c r="E64" s="169">
        <f>'将来負担比率（分子）の構造'!J$43</f>
        <v>688</v>
      </c>
      <c r="F64" s="169"/>
      <c r="G64" s="169"/>
      <c r="H64" s="169">
        <f>'将来負担比率（分子）の構造'!K$43</f>
        <v>664</v>
      </c>
      <c r="I64" s="169"/>
      <c r="J64" s="169"/>
      <c r="K64" s="169">
        <f>'将来負担比率（分子）の構造'!L$43</f>
        <v>654</v>
      </c>
      <c r="L64" s="169"/>
      <c r="M64" s="169"/>
      <c r="N64" s="169">
        <f>'将来負担比率（分子）の構造'!M$43</f>
        <v>712</v>
      </c>
      <c r="O64" s="169"/>
      <c r="P64" s="169"/>
    </row>
    <row r="65" spans="1:16" x14ac:dyDescent="0.15">
      <c r="A65" s="169" t="s">
        <v>32</v>
      </c>
      <c r="B65" s="169">
        <f>'将来負担比率（分子）の構造'!I$42</f>
        <v>89</v>
      </c>
      <c r="C65" s="169"/>
      <c r="D65" s="169"/>
      <c r="E65" s="169">
        <f>'将来負担比率（分子）の構造'!J$42</f>
        <v>75</v>
      </c>
      <c r="F65" s="169"/>
      <c r="G65" s="169"/>
      <c r="H65" s="169">
        <f>'将来負担比率（分子）の構造'!K$42</f>
        <v>60</v>
      </c>
      <c r="I65" s="169"/>
      <c r="J65" s="169"/>
      <c r="K65" s="169">
        <f>'将来負担比率（分子）の構造'!L$42</f>
        <v>45</v>
      </c>
      <c r="L65" s="169"/>
      <c r="M65" s="169"/>
      <c r="N65" s="169">
        <f>'将来負担比率（分子）の構造'!M$42</f>
        <v>31</v>
      </c>
      <c r="O65" s="169"/>
      <c r="P65" s="169"/>
    </row>
    <row r="66" spans="1:16" x14ac:dyDescent="0.15">
      <c r="A66" s="169" t="s">
        <v>31</v>
      </c>
      <c r="B66" s="169">
        <f>'将来負担比率（分子）の構造'!I$41</f>
        <v>4404</v>
      </c>
      <c r="C66" s="169"/>
      <c r="D66" s="169"/>
      <c r="E66" s="169">
        <f>'将来負担比率（分子）の構造'!J$41</f>
        <v>5397</v>
      </c>
      <c r="F66" s="169"/>
      <c r="G66" s="169"/>
      <c r="H66" s="169">
        <f>'将来負担比率（分子）の構造'!K$41</f>
        <v>5461</v>
      </c>
      <c r="I66" s="169"/>
      <c r="J66" s="169"/>
      <c r="K66" s="169">
        <f>'将来負担比率（分子）の構造'!L$41</f>
        <v>5269</v>
      </c>
      <c r="L66" s="169"/>
      <c r="M66" s="169"/>
      <c r="N66" s="169">
        <f>'将来負担比率（分子）の構造'!M$41</f>
        <v>5028</v>
      </c>
      <c r="O66" s="169"/>
      <c r="P66" s="169"/>
    </row>
    <row r="67" spans="1:16" x14ac:dyDescent="0.15">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2365</v>
      </c>
      <c r="C72" s="173">
        <f>基金残高に係る経年分析!G55</f>
        <v>3071</v>
      </c>
      <c r="D72" s="173">
        <f>基金残高に係る経年分析!H55</f>
        <v>1875</v>
      </c>
    </row>
    <row r="73" spans="1:16" x14ac:dyDescent="0.15">
      <c r="A73" s="172" t="s">
        <v>74</v>
      </c>
      <c r="B73" s="173">
        <f>基金残高に係る経年分析!F56</f>
        <v>89</v>
      </c>
      <c r="C73" s="173">
        <f>基金残高に係る経年分析!G56</f>
        <v>92</v>
      </c>
      <c r="D73" s="173">
        <f>基金残高に係る経年分析!H56</f>
        <v>92</v>
      </c>
    </row>
    <row r="74" spans="1:16" x14ac:dyDescent="0.15">
      <c r="A74" s="172" t="s">
        <v>75</v>
      </c>
      <c r="B74" s="173">
        <f>基金残高に係る経年分析!F57</f>
        <v>1787</v>
      </c>
      <c r="C74" s="173">
        <f>基金残高に係る経年分析!G57</f>
        <v>1811</v>
      </c>
      <c r="D74" s="173">
        <f>基金残高に係る経年分析!H57</f>
        <v>2328</v>
      </c>
    </row>
  </sheetData>
  <sheetProtection algorithmName="SHA-512" hashValue="9mhze9IRJhIgoZl6lgKNflTD2shWCmhwDIMwzp6uPhnVE0cZyHUtIgsb8pfbJe63uKlTKjAEbaDDFTIP9LUYVw==" saltValue="gs1EhkbpjWuJ8Z+cNh8l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佐々木 歩</cp:lastModifiedBy>
  <cp:lastPrinted>2025-03-10T02:19:59Z</cp:lastPrinted>
  <dcterms:created xsi:type="dcterms:W3CDTF">2025-02-19T00:36:49Z</dcterms:created>
  <dcterms:modified xsi:type="dcterms:W3CDTF">2025-10-06T04:41:40Z</dcterms:modified>
  <cp:category/>
</cp:coreProperties>
</file>