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R2ZHEKzlrO2mtC3gN17oLlKA0DhrBCkZPkJBE5r/t5z1iF1ckB6qFQs3QOzxu/GQHJJB80vOxBtnpHXo500pOw==" workbookSaltValue="luImh7Fc46Ayp3OkWgDyfw==" workbookSpinCount="100000" lockStructure="1"/>
  <bookViews>
    <workbookView xWindow="-120" yWindow="-120" windowWidth="23256" windowHeight="13176"/>
  </bookViews>
  <sheets>
    <sheet name="法非適用_下水道事業" sheetId="4" r:id="rId1"/>
    <sheet name="データ" sheetId="5" state="hidden" r:id="rId2"/>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L10" i="4" s="1"/>
  <c r="U6" i="5"/>
  <c r="BB8" i="4" s="1"/>
  <c r="T6" i="5"/>
  <c r="S6" i="5"/>
  <c r="AL8" i="4" s="1"/>
  <c r="R6" i="5"/>
  <c r="AD10" i="4" s="1"/>
  <c r="Q6" i="5"/>
  <c r="P6" i="5"/>
  <c r="O6" i="5"/>
  <c r="N6" i="5"/>
  <c r="B10" i="4" s="1"/>
  <c r="M6" i="5"/>
  <c r="AD8" i="4" s="1"/>
  <c r="L6" i="5"/>
  <c r="K6" i="5"/>
  <c r="J6" i="5"/>
  <c r="I8" i="4" s="1"/>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J86" i="4"/>
  <c r="I86" i="4"/>
  <c r="H86" i="4"/>
  <c r="E86" i="4"/>
  <c r="BB10" i="4"/>
  <c r="AT10" i="4"/>
  <c r="W10" i="4"/>
  <c r="P10" i="4"/>
  <c r="I10" i="4"/>
  <c r="AT8" i="4"/>
  <c r="W8" i="4"/>
  <c r="P8" i="4"/>
  <c r="B6" i="4"/>
  <c r="C10" i="5" l="1"/>
  <c r="D10" i="5"/>
  <c r="E10" i="5"/>
  <c r="B10" i="5"/>
</calcChain>
</file>

<file path=xl/sharedStrings.xml><?xml version="1.0" encoding="utf-8"?>
<sst xmlns="http://schemas.openxmlformats.org/spreadsheetml/2006/main" count="228" uniqueCount="115">
  <si>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</si>
  <si>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</si>
  <si>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</si>
  <si>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</si>
  <si>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</si>
  <si>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</si>
  <si>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</si>
  <si>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</si>
  <si>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</si>
  <si>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</si>
  <si>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</si>
  <si>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</si>
  <si>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</si>
  <si>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</si>
  <si>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</si>
  <si>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</si>
  <si>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</si>
  <si>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</si>
  <si>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</si>
  <si>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</si>
  <si>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</si>
  <si>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</si>
  <si>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</si>
  <si>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</si>
  <si>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</si>
  <si>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</si>
  <si>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</si>
  <si>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</si>
  <si>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</si>
  <si>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</si>
  <si>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</si>
  <si>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</si>
  <si>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</si>
  <si>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</si>
  <si>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</si>
  <si>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</si>
  <si>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</si>
  <si>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</si>
  <si>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</si>
  <si>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</si>
  <si>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</si>
  <si>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</si>
  <si>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</si>
  <si>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</si>
  <si>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</si>
  <si>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</si>
  <si>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</si>
  <si>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</si>
  <si>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</si>
  <si>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</si>
  <si>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</si>
  <si>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</si>
  <si>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</si>
  <si>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</si>
  <si>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</si>
  <si>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</si>
  <si>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</si>
  <si>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</si>
  <si>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</si>
  <si>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</si>
  <si>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</si>
  <si>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</si>
  <si>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</si>
  <si>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</si>
  <si>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</si>
  <si>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</si>
  <si>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</si>
  <si>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</si>
  <si>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</si>
  <si>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</si>
  <si>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</si>
  <si>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</si>
  <si>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</si>
  <si>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</si>
  <si>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</si>
  <si>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</si>
  <si>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</si>
  <si>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</si>
  <si>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</si>
  <si>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</si>
  <si>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</si>
  <si>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</si>
  <si>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</si>
  <si>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</si>
  <si>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</si>
  <si>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</si>
  <si>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</si>
  <si>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</si>
  <si>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</si>
  <si>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</si>
  <si>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</si>
  <si>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</si>
  <si>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</si>
  <si>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</si>
  <si>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</si>
  <si>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</si>
  <si>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</si>
  <si>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</si>
  <si>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</si>
  <si>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岩手県　田野畑村</t>
  </si>
  <si>
    <t>法非適用</t>
  </si>
  <si>
    <t>下水道事業</t>
  </si>
  <si>
    <t>漁業集落排水</t>
  </si>
  <si>
    <t>H1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</si>
  <si>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</si>
  <si>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</si>
  <si>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</si>
  <si>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</si>
  <si>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</si>
  <si>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</si>
  <si>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</si>
  <si>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</si>
  <si>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集落排水施設は水環境を守るのに、今や不可欠な施設であることから、将来にわたり継続的に維持するために、適正な使用料収入の確保及び汚水処理費の削減に努め、経営の健全化を図っていきたい。</t>
    <phoneticPr fontId="4"/>
  </si>
  <si>
    <t>　近年、東日本大震災津波の災害復旧及び復興事業に伴い施設が新設されているが、被災を免れた地区や、既設管の再利用をしている地区は、最も古い場所で30年程度経過しているため、今後、不明水等の動向を注視しながら、適期の老朽化対策に努めたい。</t>
    <phoneticPr fontId="4"/>
  </si>
  <si>
    <t>①収益的収支比率について
　分流式に要する費用の見直しにより比率が向上している。引き続き、可能な限り経営改善に努める。
④企業債残高対事業規模比率について
東日本大震災の復興事業により類似団体に比べて高い比率であるが、グラフが示す通り今後企業債残高は減っていく見込みである。
⑤経費回収率について
類似団体の水準を上回り、目標値である100％を概ね達成したと言える。今後も引き続いて経費回収率の向上に努め、経営改善を図る。
⑥汚水処理原価について
汚水処理原価は概ね類似団体より下回る水準で推移し、今後も良好な状態を維持するよう努める。
⑦施設利用率について
過疎化が進行し接続人口が減少しているため、低い数値となっている。
⑧水洗化率について
類似団体平均値より低い数値となっているが、水洗化率は年々向上している傾向にあるため、継続して取組を行う必要がある。</t>
    <rPh sb="14" eb="16">
      <t>ブンリュウ</t>
    </rPh>
    <rPh sb="16" eb="17">
      <t>シキ</t>
    </rPh>
    <rPh sb="18" eb="19">
      <t>ヨウ</t>
    </rPh>
    <rPh sb="21" eb="23">
      <t>ヒヨウ</t>
    </rPh>
    <rPh sb="24" eb="26">
      <t>ミナオ</t>
    </rPh>
    <rPh sb="30" eb="32">
      <t>ヒリツ</t>
    </rPh>
    <rPh sb="33" eb="35">
      <t>コウジョウ</t>
    </rPh>
    <rPh sb="40" eb="41">
      <t>ヒ</t>
    </rPh>
    <rPh sb="42" eb="43">
      <t>ツヅ</t>
    </rPh>
    <rPh sb="156" eb="158">
      <t>スイジュン</t>
    </rPh>
    <rPh sb="159" eb="161">
      <t>ウワマワ</t>
    </rPh>
    <rPh sb="163" eb="166">
      <t>モクヒョウチ</t>
    </rPh>
    <rPh sb="174" eb="175">
      <t>オオム</t>
    </rPh>
    <rPh sb="176" eb="178">
      <t>タッセイ</t>
    </rPh>
    <rPh sb="181" eb="182">
      <t>イ</t>
    </rPh>
    <rPh sb="185" eb="187">
      <t>コンゴ</t>
    </rPh>
    <rPh sb="188" eb="189">
      <t>ヒ</t>
    </rPh>
    <rPh sb="190" eb="191">
      <t>ツヅ</t>
    </rPh>
    <rPh sb="193" eb="195">
      <t>ケイヒ</t>
    </rPh>
    <rPh sb="195" eb="197">
      <t>カイシュウ</t>
    </rPh>
    <rPh sb="197" eb="198">
      <t>リツ</t>
    </rPh>
    <rPh sb="199" eb="201">
      <t>コウジョウ</t>
    </rPh>
    <rPh sb="202" eb="203">
      <t>ツト</t>
    </rPh>
    <rPh sb="210" eb="211">
      <t>ハカ</t>
    </rPh>
    <rPh sb="242" eb="244">
      <t>シタマワ</t>
    </rPh>
    <rPh sb="245" eb="247">
      <t>スイジュン</t>
    </rPh>
    <rPh sb="288" eb="290">
      <t>シンコウ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</si>
</sst>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formatCode="#,##0.00;&quot;△&quot;#,##0.00;&quot;-&quot;">
                  <c:v>3</c:v>
                </c:pt>
                <c:pt idx="3">
                  <c:v>0</c:v>
                </c:pt>
                <c:pt idx="4">
                  <c:v>0</c:v>
                </c:pt>
              </c:numCache>
            </c:numRef>
          </c:val>
          <c:extLst xmlns:c16r2="http://schemas.microsoft.com/office/drawing/2015/06/chart">
            <c:ext xmlns:c16="http://schemas.microsoft.com/office/drawing/2014/chart" uri="{C3380CC4-5D6E-409C-BE32-E72D297353CC}">
              <c16:uniqueId val="{00000000-DF44-42C6-B46D-1FAFEB53B3F1}"/>
            </c:ext>
          </c:extLst>
        </c:ser>
        <c:dLbls>
          <c:showLegendKey val="0"/>
          <c:showVal val="0"/>
          <c:showCatName val="0"/>
          <c:showSerName val="0"/>
          <c:showPercent val="0"/>
          <c:showBubbleSize val="0"/>
        </c:dLbls>
        <c:gapWidth val="150"/>
        <c:axId val="181017600"/>
        <c:axId val="227897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formatCode="#,##0.00;&quot;△&quot;#,##0.00;&quot;-&quot;">
                  <c:v>0.12</c:v>
                </c:pt>
                <c:pt idx="3">
                  <c:v>0</c:v>
                </c:pt>
                <c:pt idx="4">
                  <c:v>0</c:v>
                </c:pt>
              </c:numCache>
            </c:numRef>
          </c:val>
          <c:smooth val="0"/>
          <c:extLst xmlns:c16r2="http://schemas.microsoft.com/office/drawing/2015/06/chart">
            <c:ext xmlns:c16="http://schemas.microsoft.com/office/drawing/2014/chart" uri="{C3380CC4-5D6E-409C-BE32-E72D297353CC}">
              <c16:uniqueId val="{00000001-DF44-42C6-B46D-1FAFEB53B3F1}"/>
            </c:ext>
          </c:extLst>
        </c:ser>
        <c:dLbls>
          <c:showLegendKey val="0"/>
          <c:showVal val="0"/>
          <c:showCatName val="0"/>
          <c:showSerName val="0"/>
          <c:showPercent val="0"/>
          <c:showBubbleSize val="0"/>
        </c:dLbls>
        <c:marker val="1"/>
        <c:smooth val="0"/>
        <c:axId val="181017600"/>
        <c:axId val="227897344"/>
      </c:lineChart>
      <c:dateAx>
        <c:axId val="181017600"/>
        <c:scaling>
          <c:orientation val="minMax"/>
        </c:scaling>
        <c:delete val="1"/>
        <c:axPos val="b"/>
        <c:numFmt formatCode="ge" sourceLinked="1"/>
        <c:majorTickMark val="none"/>
        <c:minorTickMark val="none"/>
        <c:tickLblPos val="none"/>
        <c:crossAx val="227897344"/>
        <c:crosses val="autoZero"/>
        <c:auto val="1"/>
        <c:lblOffset val="100"/>
        <c:baseTimeUnit val="years"/>
      </c:dateAx>
      <c:valAx>
        <c:axId val="227897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1017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59.35</c:v>
                </c:pt>
                <c:pt idx="1">
                  <c:v>56.47</c:v>
                </c:pt>
                <c:pt idx="2">
                  <c:v>96.33</c:v>
                </c:pt>
                <c:pt idx="3">
                  <c:v>100</c:v>
                </c:pt>
                <c:pt idx="4">
                  <c:v>100</c:v>
                </c:pt>
              </c:numCache>
            </c:numRef>
          </c:val>
          <c:extLst xmlns:c16r2="http://schemas.microsoft.com/office/drawing/2015/06/chart">
            <c:ext xmlns:c16="http://schemas.microsoft.com/office/drawing/2014/chart" uri="{C3380CC4-5D6E-409C-BE32-E72D297353CC}">
              <c16:uniqueId val="{00000000-1A1E-4501-ABE9-B7E69B9FC638}"/>
            </c:ext>
          </c:extLst>
        </c:ser>
        <c:dLbls>
          <c:showLegendKey val="0"/>
          <c:showVal val="0"/>
          <c:showCatName val="0"/>
          <c:showSerName val="0"/>
          <c:showPercent val="0"/>
          <c:showBubbleSize val="0"/>
        </c:dLbls>
        <c:gapWidth val="150"/>
        <c:axId val="49003136"/>
        <c:axId val="49005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1A1E-4501-ABE9-B7E69B9FC638}"/>
            </c:ext>
          </c:extLst>
        </c:ser>
        <c:dLbls>
          <c:showLegendKey val="0"/>
          <c:showVal val="0"/>
          <c:showCatName val="0"/>
          <c:showSerName val="0"/>
          <c:showPercent val="0"/>
          <c:showBubbleSize val="0"/>
        </c:dLbls>
        <c:marker val="1"/>
        <c:smooth val="0"/>
        <c:axId val="49003136"/>
        <c:axId val="49005312"/>
      </c:lineChart>
      <c:dateAx>
        <c:axId val="49003136"/>
        <c:scaling>
          <c:orientation val="minMax"/>
        </c:scaling>
        <c:delete val="1"/>
        <c:axPos val="b"/>
        <c:numFmt formatCode="ge" sourceLinked="1"/>
        <c:majorTickMark val="none"/>
        <c:minorTickMark val="none"/>
        <c:tickLblPos val="none"/>
        <c:crossAx val="49005312"/>
        <c:crosses val="autoZero"/>
        <c:auto val="1"/>
        <c:lblOffset val="100"/>
        <c:baseTimeUnit val="years"/>
      </c:dateAx>
      <c:valAx>
        <c:axId val="49005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9003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C820-44B2-ABC8-022A63D94FA3}"/>
            </c:ext>
          </c:extLst>
        </c:ser>
        <c:dLbls>
          <c:showLegendKey val="0"/>
          <c:showVal val="0"/>
          <c:showCatName val="0"/>
          <c:showSerName val="0"/>
          <c:showPercent val="0"/>
          <c:showBubbleSize val="0"/>
        </c:dLbls>
        <c:gapWidth val="150"/>
        <c:axId val="49015808"/>
        <c:axId val="49017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C820-44B2-ABC8-022A63D94FA3}"/>
            </c:ext>
          </c:extLst>
        </c:ser>
        <c:dLbls>
          <c:showLegendKey val="0"/>
          <c:showVal val="0"/>
          <c:showCatName val="0"/>
          <c:showSerName val="0"/>
          <c:showPercent val="0"/>
          <c:showBubbleSize val="0"/>
        </c:dLbls>
        <c:marker val="1"/>
        <c:smooth val="0"/>
        <c:axId val="49015808"/>
        <c:axId val="49017984"/>
      </c:lineChart>
      <c:dateAx>
        <c:axId val="49015808"/>
        <c:scaling>
          <c:orientation val="minMax"/>
        </c:scaling>
        <c:delete val="1"/>
        <c:axPos val="b"/>
        <c:numFmt formatCode="ge" sourceLinked="1"/>
        <c:majorTickMark val="none"/>
        <c:minorTickMark val="none"/>
        <c:tickLblPos val="none"/>
        <c:crossAx val="49017984"/>
        <c:crosses val="autoZero"/>
        <c:auto val="1"/>
        <c:lblOffset val="100"/>
        <c:baseTimeUnit val="years"/>
      </c:dateAx>
      <c:valAx>
        <c:axId val="49017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9015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949C-4073-861F-3A7AE54585E7}"/>
            </c:ext>
          </c:extLst>
        </c:ser>
        <c:dLbls>
          <c:showLegendKey val="0"/>
          <c:showVal val="0"/>
          <c:showCatName val="0"/>
          <c:showSerName val="0"/>
          <c:showPercent val="0"/>
          <c:showBubbleSize val="0"/>
        </c:dLbls>
        <c:gapWidth val="150"/>
        <c:axId val="49028480"/>
        <c:axId val="49034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949C-4073-861F-3A7AE54585E7}"/>
            </c:ext>
          </c:extLst>
        </c:ser>
        <c:dLbls>
          <c:showLegendKey val="0"/>
          <c:showVal val="0"/>
          <c:showCatName val="0"/>
          <c:showSerName val="0"/>
          <c:showPercent val="0"/>
          <c:showBubbleSize val="0"/>
        </c:dLbls>
        <c:marker val="1"/>
        <c:smooth val="0"/>
        <c:axId val="49028480"/>
        <c:axId val="49034752"/>
      </c:lineChart>
      <c:dateAx>
        <c:axId val="49028480"/>
        <c:scaling>
          <c:orientation val="minMax"/>
        </c:scaling>
        <c:delete val="1"/>
        <c:axPos val="b"/>
        <c:numFmt formatCode="ge" sourceLinked="1"/>
        <c:majorTickMark val="none"/>
        <c:minorTickMark val="none"/>
        <c:tickLblPos val="none"/>
        <c:crossAx val="49034752"/>
        <c:crosses val="autoZero"/>
        <c:auto val="1"/>
        <c:lblOffset val="100"/>
        <c:baseTimeUnit val="years"/>
      </c:dateAx>
      <c:valAx>
        <c:axId val="49034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9028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D0C6-4ADA-8358-C4E472935350}"/>
            </c:ext>
          </c:extLst>
        </c:ser>
        <c:dLbls>
          <c:showLegendKey val="0"/>
          <c:showVal val="0"/>
          <c:showCatName val="0"/>
          <c:showSerName val="0"/>
          <c:showPercent val="0"/>
          <c:showBubbleSize val="0"/>
        </c:dLbls>
        <c:gapWidth val="150"/>
        <c:axId val="49053696"/>
        <c:axId val="49055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D0C6-4ADA-8358-C4E472935350}"/>
            </c:ext>
          </c:extLst>
        </c:ser>
        <c:dLbls>
          <c:showLegendKey val="0"/>
          <c:showVal val="0"/>
          <c:showCatName val="0"/>
          <c:showSerName val="0"/>
          <c:showPercent val="0"/>
          <c:showBubbleSize val="0"/>
        </c:dLbls>
        <c:marker val="1"/>
        <c:smooth val="0"/>
        <c:axId val="49053696"/>
        <c:axId val="49055616"/>
      </c:lineChart>
      <c:dateAx>
        <c:axId val="49053696"/>
        <c:scaling>
          <c:orientation val="minMax"/>
        </c:scaling>
        <c:delete val="1"/>
        <c:axPos val="b"/>
        <c:numFmt formatCode="ge" sourceLinked="1"/>
        <c:majorTickMark val="none"/>
        <c:minorTickMark val="none"/>
        <c:tickLblPos val="none"/>
        <c:crossAx val="49055616"/>
        <c:crosses val="autoZero"/>
        <c:auto val="1"/>
        <c:lblOffset val="100"/>
        <c:baseTimeUnit val="years"/>
      </c:dateAx>
      <c:valAx>
        <c:axId val="49055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9053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343C-4672-9B82-CAEC5E121418}"/>
            </c:ext>
          </c:extLst>
        </c:ser>
        <c:dLbls>
          <c:showLegendKey val="0"/>
          <c:showVal val="0"/>
          <c:showCatName val="0"/>
          <c:showSerName val="0"/>
          <c:showPercent val="0"/>
          <c:showBubbleSize val="0"/>
        </c:dLbls>
        <c:gapWidth val="150"/>
        <c:axId val="49083136"/>
        <c:axId val="49085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343C-4672-9B82-CAEC5E121418}"/>
            </c:ext>
          </c:extLst>
        </c:ser>
        <c:dLbls>
          <c:showLegendKey val="0"/>
          <c:showVal val="0"/>
          <c:showCatName val="0"/>
          <c:showSerName val="0"/>
          <c:showPercent val="0"/>
          <c:showBubbleSize val="0"/>
        </c:dLbls>
        <c:marker val="1"/>
        <c:smooth val="0"/>
        <c:axId val="49083136"/>
        <c:axId val="49085056"/>
      </c:lineChart>
      <c:dateAx>
        <c:axId val="49083136"/>
        <c:scaling>
          <c:orientation val="minMax"/>
        </c:scaling>
        <c:delete val="1"/>
        <c:axPos val="b"/>
        <c:numFmt formatCode="ge" sourceLinked="1"/>
        <c:majorTickMark val="none"/>
        <c:minorTickMark val="none"/>
        <c:tickLblPos val="none"/>
        <c:crossAx val="49085056"/>
        <c:crosses val="autoZero"/>
        <c:auto val="1"/>
        <c:lblOffset val="100"/>
        <c:baseTimeUnit val="years"/>
      </c:dateAx>
      <c:valAx>
        <c:axId val="49085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9083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2198.92</c:v>
                </c:pt>
                <c:pt idx="1">
                  <c:v>1297.5899999999999</c:v>
                </c:pt>
                <c:pt idx="2">
                  <c:v>1372.26</c:v>
                </c:pt>
                <c:pt idx="3">
                  <c:v>1189.98</c:v>
                </c:pt>
                <c:pt idx="4">
                  <c:v>1139.71</c:v>
                </c:pt>
              </c:numCache>
            </c:numRef>
          </c:val>
          <c:extLst xmlns:c16r2="http://schemas.microsoft.com/office/drawing/2015/06/chart">
            <c:ext xmlns:c16="http://schemas.microsoft.com/office/drawing/2014/chart" uri="{C3380CC4-5D6E-409C-BE32-E72D297353CC}">
              <c16:uniqueId val="{00000000-6C7B-4517-91C4-82D592B92E39}"/>
            </c:ext>
          </c:extLst>
        </c:ser>
        <c:dLbls>
          <c:showLegendKey val="0"/>
          <c:showVal val="0"/>
          <c:showCatName val="0"/>
          <c:showSerName val="0"/>
          <c:showPercent val="0"/>
          <c:showBubbleSize val="0"/>
        </c:dLbls>
        <c:gapWidth val="150"/>
        <c:axId val="50287744"/>
        <c:axId val="50289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392.45</c:v>
                </c:pt>
                <c:pt idx="1">
                  <c:v>310.04000000000002</c:v>
                </c:pt>
                <c:pt idx="2">
                  <c:v>238.95</c:v>
                </c:pt>
                <c:pt idx="3">
                  <c:v>169.47</c:v>
                </c:pt>
                <c:pt idx="4">
                  <c:v>512.88</c:v>
                </c:pt>
              </c:numCache>
            </c:numRef>
          </c:val>
          <c:smooth val="0"/>
          <c:extLst xmlns:c16r2="http://schemas.microsoft.com/office/drawing/2015/06/chart">
            <c:ext xmlns:c16="http://schemas.microsoft.com/office/drawing/2014/chart" uri="{C3380CC4-5D6E-409C-BE32-E72D297353CC}">
              <c16:uniqueId val="{00000001-6C7B-4517-91C4-82D592B92E39}"/>
            </c:ext>
          </c:extLst>
        </c:ser>
        <c:dLbls>
          <c:showLegendKey val="0"/>
          <c:showVal val="0"/>
          <c:showCatName val="0"/>
          <c:showSerName val="0"/>
          <c:showPercent val="0"/>
          <c:showBubbleSize val="0"/>
        </c:dLbls>
        <c:marker val="1"/>
        <c:smooth val="0"/>
        <c:axId val="50287744"/>
        <c:axId val="50289664"/>
      </c:lineChart>
      <c:dateAx>
        <c:axId val="50287744"/>
        <c:scaling>
          <c:orientation val="minMax"/>
        </c:scaling>
        <c:delete val="1"/>
        <c:axPos val="b"/>
        <c:numFmt formatCode="ge" sourceLinked="1"/>
        <c:majorTickMark val="none"/>
        <c:minorTickMark val="none"/>
        <c:tickLblPos val="none"/>
        <c:crossAx val="50289664"/>
        <c:crosses val="autoZero"/>
        <c:auto val="1"/>
        <c:lblOffset val="100"/>
        <c:baseTimeUnit val="years"/>
      </c:dateAx>
      <c:valAx>
        <c:axId val="50289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287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59.73</c:v>
                </c:pt>
                <c:pt idx="1">
                  <c:v>58.36</c:v>
                </c:pt>
                <c:pt idx="2">
                  <c:v>53.94</c:v>
                </c:pt>
                <c:pt idx="3">
                  <c:v>88.05</c:v>
                </c:pt>
                <c:pt idx="4">
                  <c:v>99.51</c:v>
                </c:pt>
              </c:numCache>
            </c:numRef>
          </c:val>
          <c:extLst xmlns:c16r2="http://schemas.microsoft.com/office/drawing/2015/06/chart">
            <c:ext xmlns:c16="http://schemas.microsoft.com/office/drawing/2014/chart" uri="{C3380CC4-5D6E-409C-BE32-E72D297353CC}">
              <c16:uniqueId val="{00000000-6D85-440A-99A1-F1FCB646E024}"/>
            </c:ext>
          </c:extLst>
        </c:ser>
        <c:dLbls>
          <c:showLegendKey val="0"/>
          <c:showVal val="0"/>
          <c:showCatName val="0"/>
          <c:showSerName val="0"/>
          <c:showPercent val="0"/>
          <c:showBubbleSize val="0"/>
        </c:dLbls>
        <c:gapWidth val="150"/>
        <c:axId val="50300416"/>
        <c:axId val="50302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49.68</c:v>
                </c:pt>
                <c:pt idx="1">
                  <c:v>45.36</c:v>
                </c:pt>
                <c:pt idx="2">
                  <c:v>53.57</c:v>
                </c:pt>
                <c:pt idx="3">
                  <c:v>53.03</c:v>
                </c:pt>
                <c:pt idx="4">
                  <c:v>51.07</c:v>
                </c:pt>
              </c:numCache>
            </c:numRef>
          </c:val>
          <c:smooth val="0"/>
          <c:extLst xmlns:c16r2="http://schemas.microsoft.com/office/drawing/2015/06/chart">
            <c:ext xmlns:c16="http://schemas.microsoft.com/office/drawing/2014/chart" uri="{C3380CC4-5D6E-409C-BE32-E72D297353CC}">
              <c16:uniqueId val="{00000001-6D85-440A-99A1-F1FCB646E024}"/>
            </c:ext>
          </c:extLst>
        </c:ser>
        <c:dLbls>
          <c:showLegendKey val="0"/>
          <c:showVal val="0"/>
          <c:showCatName val="0"/>
          <c:showSerName val="0"/>
          <c:showPercent val="0"/>
          <c:showBubbleSize val="0"/>
        </c:dLbls>
        <c:marker val="1"/>
        <c:smooth val="0"/>
        <c:axId val="50300416"/>
        <c:axId val="50302336"/>
      </c:lineChart>
      <c:dateAx>
        <c:axId val="50300416"/>
        <c:scaling>
          <c:orientation val="minMax"/>
        </c:scaling>
        <c:delete val="1"/>
        <c:axPos val="b"/>
        <c:numFmt formatCode="ge" sourceLinked="1"/>
        <c:majorTickMark val="none"/>
        <c:minorTickMark val="none"/>
        <c:tickLblPos val="none"/>
        <c:crossAx val="50302336"/>
        <c:crosses val="autoZero"/>
        <c:auto val="1"/>
        <c:lblOffset val="100"/>
        <c:baseTimeUnit val="years"/>
      </c:dateAx>
      <c:valAx>
        <c:axId val="50302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300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324.63</c:v>
                </c:pt>
                <c:pt idx="1">
                  <c:v>328.63</c:v>
                </c:pt>
                <c:pt idx="2">
                  <c:v>361.6</c:v>
                </c:pt>
                <c:pt idx="3">
                  <c:v>219.82</c:v>
                </c:pt>
                <c:pt idx="4">
                  <c:v>194.36</c:v>
                </c:pt>
              </c:numCache>
            </c:numRef>
          </c:val>
          <c:extLst xmlns:c16r2="http://schemas.microsoft.com/office/drawing/2015/06/chart">
            <c:ext xmlns:c16="http://schemas.microsoft.com/office/drawing/2014/chart" uri="{C3380CC4-5D6E-409C-BE32-E72D297353CC}">
              <c16:uniqueId val="{00000000-B3E2-4727-86FF-D1F33CC63A44}"/>
            </c:ext>
          </c:extLst>
        </c:ser>
        <c:dLbls>
          <c:showLegendKey val="0"/>
          <c:showVal val="0"/>
          <c:showCatName val="0"/>
          <c:showSerName val="0"/>
          <c:showPercent val="0"/>
          <c:showBubbleSize val="0"/>
        </c:dLbls>
        <c:gapWidth val="150"/>
        <c:axId val="50313088"/>
        <c:axId val="50323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347.95</c:v>
                </c:pt>
                <c:pt idx="1">
                  <c:v>384.28</c:v>
                </c:pt>
                <c:pt idx="2">
                  <c:v>310.41000000000003</c:v>
                </c:pt>
                <c:pt idx="3">
                  <c:v>301.77</c:v>
                </c:pt>
                <c:pt idx="4">
                  <c:v>314.68</c:v>
                </c:pt>
              </c:numCache>
            </c:numRef>
          </c:val>
          <c:smooth val="0"/>
          <c:extLst xmlns:c16r2="http://schemas.microsoft.com/office/drawing/2015/06/chart">
            <c:ext xmlns:c16="http://schemas.microsoft.com/office/drawing/2014/chart" uri="{C3380CC4-5D6E-409C-BE32-E72D297353CC}">
              <c16:uniqueId val="{00000001-B3E2-4727-86FF-D1F33CC63A44}"/>
            </c:ext>
          </c:extLst>
        </c:ser>
        <c:dLbls>
          <c:showLegendKey val="0"/>
          <c:showVal val="0"/>
          <c:showCatName val="0"/>
          <c:showSerName val="0"/>
          <c:showPercent val="0"/>
          <c:showBubbleSize val="0"/>
        </c:dLbls>
        <c:marker val="1"/>
        <c:smooth val="0"/>
        <c:axId val="50313088"/>
        <c:axId val="50323456"/>
      </c:lineChart>
      <c:dateAx>
        <c:axId val="50313088"/>
        <c:scaling>
          <c:orientation val="minMax"/>
        </c:scaling>
        <c:delete val="1"/>
        <c:axPos val="b"/>
        <c:numFmt formatCode="ge" sourceLinked="1"/>
        <c:majorTickMark val="none"/>
        <c:minorTickMark val="none"/>
        <c:tickLblPos val="none"/>
        <c:crossAx val="50323456"/>
        <c:crosses val="autoZero"/>
        <c:auto val="1"/>
        <c:lblOffset val="100"/>
        <c:baseTimeUnit val="years"/>
      </c:dateAx>
      <c:valAx>
        <c:axId val="50323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313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27.31</c:v>
                </c:pt>
                <c:pt idx="1">
                  <c:v>27.31</c:v>
                </c:pt>
                <c:pt idx="2">
                  <c:v>28.33</c:v>
                </c:pt>
                <c:pt idx="3">
                  <c:v>28.33</c:v>
                </c:pt>
                <c:pt idx="4">
                  <c:v>27.31</c:v>
                </c:pt>
              </c:numCache>
            </c:numRef>
          </c:val>
          <c:extLst xmlns:c16r2="http://schemas.microsoft.com/office/drawing/2015/06/chart">
            <c:ext xmlns:c16="http://schemas.microsoft.com/office/drawing/2014/chart" uri="{C3380CC4-5D6E-409C-BE32-E72D297353CC}">
              <c16:uniqueId val="{00000000-0301-42AE-ACBB-553C329C46F1}"/>
            </c:ext>
          </c:extLst>
        </c:ser>
        <c:dLbls>
          <c:showLegendKey val="0"/>
          <c:showVal val="0"/>
          <c:showCatName val="0"/>
          <c:showSerName val="0"/>
          <c:showPercent val="0"/>
          <c:showBubbleSize val="0"/>
        </c:dLbls>
        <c:gapWidth val="150"/>
        <c:axId val="50424064"/>
        <c:axId val="50430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38.36</c:v>
                </c:pt>
                <c:pt idx="1">
                  <c:v>37.51</c:v>
                </c:pt>
                <c:pt idx="2">
                  <c:v>39.9</c:v>
                </c:pt>
                <c:pt idx="3">
                  <c:v>39.799999999999997</c:v>
                </c:pt>
                <c:pt idx="4">
                  <c:v>40.83</c:v>
                </c:pt>
              </c:numCache>
            </c:numRef>
          </c:val>
          <c:smooth val="0"/>
          <c:extLst xmlns:c16r2="http://schemas.microsoft.com/office/drawing/2015/06/chart">
            <c:ext xmlns:c16="http://schemas.microsoft.com/office/drawing/2014/chart" uri="{C3380CC4-5D6E-409C-BE32-E72D297353CC}">
              <c16:uniqueId val="{00000001-0301-42AE-ACBB-553C329C46F1}"/>
            </c:ext>
          </c:extLst>
        </c:ser>
        <c:dLbls>
          <c:showLegendKey val="0"/>
          <c:showVal val="0"/>
          <c:showCatName val="0"/>
          <c:showSerName val="0"/>
          <c:showPercent val="0"/>
          <c:showBubbleSize val="0"/>
        </c:dLbls>
        <c:marker val="1"/>
        <c:smooth val="0"/>
        <c:axId val="50424064"/>
        <c:axId val="50430336"/>
      </c:lineChart>
      <c:dateAx>
        <c:axId val="50424064"/>
        <c:scaling>
          <c:orientation val="minMax"/>
        </c:scaling>
        <c:delete val="1"/>
        <c:axPos val="b"/>
        <c:numFmt formatCode="ge" sourceLinked="1"/>
        <c:majorTickMark val="none"/>
        <c:minorTickMark val="none"/>
        <c:tickLblPos val="none"/>
        <c:crossAx val="50430336"/>
        <c:crosses val="autoZero"/>
        <c:auto val="1"/>
        <c:lblOffset val="100"/>
        <c:baseTimeUnit val="years"/>
      </c:dateAx>
      <c:valAx>
        <c:axId val="50430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424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67.19</c:v>
                </c:pt>
                <c:pt idx="1">
                  <c:v>71.099999999999994</c:v>
                </c:pt>
                <c:pt idx="2">
                  <c:v>73.099999999999994</c:v>
                </c:pt>
                <c:pt idx="3">
                  <c:v>74.97</c:v>
                </c:pt>
                <c:pt idx="4">
                  <c:v>76.44</c:v>
                </c:pt>
              </c:numCache>
            </c:numRef>
          </c:val>
          <c:extLst xmlns:c16r2="http://schemas.microsoft.com/office/drawing/2015/06/chart">
            <c:ext xmlns:c16="http://schemas.microsoft.com/office/drawing/2014/chart" uri="{C3380CC4-5D6E-409C-BE32-E72D297353CC}">
              <c16:uniqueId val="{00000000-3D9B-4AD7-88C4-F4A02EB9BBFA}"/>
            </c:ext>
          </c:extLst>
        </c:ser>
        <c:dLbls>
          <c:showLegendKey val="0"/>
          <c:showVal val="0"/>
          <c:showCatName val="0"/>
          <c:showSerName val="0"/>
          <c:showPercent val="0"/>
          <c:showBubbleSize val="0"/>
        </c:dLbls>
        <c:gapWidth val="150"/>
        <c:axId val="50473216"/>
        <c:axId val="50487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81.819999999999993</c:v>
                </c:pt>
                <c:pt idx="1">
                  <c:v>81.63</c:v>
                </c:pt>
                <c:pt idx="2">
                  <c:v>85.72</c:v>
                </c:pt>
                <c:pt idx="3">
                  <c:v>85.32</c:v>
                </c:pt>
                <c:pt idx="4">
                  <c:v>86</c:v>
                </c:pt>
              </c:numCache>
            </c:numRef>
          </c:val>
          <c:smooth val="0"/>
          <c:extLst xmlns:c16r2="http://schemas.microsoft.com/office/drawing/2015/06/chart">
            <c:ext xmlns:c16="http://schemas.microsoft.com/office/drawing/2014/chart" uri="{C3380CC4-5D6E-409C-BE32-E72D297353CC}">
              <c16:uniqueId val="{00000001-3D9B-4AD7-88C4-F4A02EB9BBFA}"/>
            </c:ext>
          </c:extLst>
        </c:ser>
        <c:dLbls>
          <c:showLegendKey val="0"/>
          <c:showVal val="0"/>
          <c:showCatName val="0"/>
          <c:showSerName val="0"/>
          <c:showPercent val="0"/>
          <c:showBubbleSize val="0"/>
        </c:dLbls>
        <c:marker val="1"/>
        <c:smooth val="0"/>
        <c:axId val="50473216"/>
        <c:axId val="50487680"/>
      </c:lineChart>
      <c:dateAx>
        <c:axId val="50473216"/>
        <c:scaling>
          <c:orientation val="minMax"/>
        </c:scaling>
        <c:delete val="1"/>
        <c:axPos val="b"/>
        <c:numFmt formatCode="ge" sourceLinked="1"/>
        <c:majorTickMark val="none"/>
        <c:minorTickMark val="none"/>
        <c:tickLblPos val="none"/>
        <c:crossAx val="50487680"/>
        <c:crosses val="autoZero"/>
        <c:auto val="1"/>
        <c:lblOffset val="100"/>
        <c:baseTimeUnit val="years"/>
      </c:dateAx>
      <c:valAx>
        <c:axId val="50487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473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【973.20】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【80.08】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【33.69】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【377.19】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【45.14】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xmlns=""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xmlns=""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xmlns=""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xmlns=""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P10" zoomScale="80" zoomScaleNormal="80" workbookViewId="0">
      <selection activeCell="BL45" sqref="BL45:BZ46"/>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2">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2">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4" t="str">
        <f>データ!H6</f>
        <v>岩手県　田野畑村</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2">
      <c r="A8" s="2"/>
      <c r="B8" s="71" t="str">
        <f>データ!I6</f>
        <v>法非適用</v>
      </c>
      <c r="C8" s="71"/>
      <c r="D8" s="71"/>
      <c r="E8" s="71"/>
      <c r="F8" s="71"/>
      <c r="G8" s="71"/>
      <c r="H8" s="71"/>
      <c r="I8" s="71" t="str">
        <f>データ!J6</f>
        <v>下水道事業</v>
      </c>
      <c r="J8" s="71"/>
      <c r="K8" s="71"/>
      <c r="L8" s="71"/>
      <c r="M8" s="71"/>
      <c r="N8" s="71"/>
      <c r="O8" s="71"/>
      <c r="P8" s="71" t="str">
        <f>データ!K6</f>
        <v>漁業集落排水</v>
      </c>
      <c r="Q8" s="71"/>
      <c r="R8" s="71"/>
      <c r="S8" s="71"/>
      <c r="T8" s="71"/>
      <c r="U8" s="71"/>
      <c r="V8" s="71"/>
      <c r="W8" s="71" t="str">
        <f>データ!L6</f>
        <v>H1</v>
      </c>
      <c r="X8" s="71"/>
      <c r="Y8" s="71"/>
      <c r="Z8" s="71"/>
      <c r="AA8" s="71"/>
      <c r="AB8" s="71"/>
      <c r="AC8" s="71"/>
      <c r="AD8" s="72" t="str">
        <f>データ!$M$6</f>
        <v>非設置</v>
      </c>
      <c r="AE8" s="72"/>
      <c r="AF8" s="72"/>
      <c r="AG8" s="72"/>
      <c r="AH8" s="72"/>
      <c r="AI8" s="72"/>
      <c r="AJ8" s="72"/>
      <c r="AK8" s="3"/>
      <c r="AL8" s="68">
        <f>データ!S6</f>
        <v>3430</v>
      </c>
      <c r="AM8" s="68"/>
      <c r="AN8" s="68"/>
      <c r="AO8" s="68"/>
      <c r="AP8" s="68"/>
      <c r="AQ8" s="68"/>
      <c r="AR8" s="68"/>
      <c r="AS8" s="68"/>
      <c r="AT8" s="67">
        <f>データ!T6</f>
        <v>156.19</v>
      </c>
      <c r="AU8" s="67"/>
      <c r="AV8" s="67"/>
      <c r="AW8" s="67"/>
      <c r="AX8" s="67"/>
      <c r="AY8" s="67"/>
      <c r="AZ8" s="67"/>
      <c r="BA8" s="67"/>
      <c r="BB8" s="67">
        <f>データ!U6</f>
        <v>21.96</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2">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2">
      <c r="A10" s="2"/>
      <c r="B10" s="67" t="str">
        <f>データ!N6</f>
        <v>-</v>
      </c>
      <c r="C10" s="67"/>
      <c r="D10" s="67"/>
      <c r="E10" s="67"/>
      <c r="F10" s="67"/>
      <c r="G10" s="67"/>
      <c r="H10" s="67"/>
      <c r="I10" s="67" t="str">
        <f>データ!O6</f>
        <v>該当数値なし</v>
      </c>
      <c r="J10" s="67"/>
      <c r="K10" s="67"/>
      <c r="L10" s="67"/>
      <c r="M10" s="67"/>
      <c r="N10" s="67"/>
      <c r="O10" s="67"/>
      <c r="P10" s="67">
        <f>データ!P6</f>
        <v>21.57</v>
      </c>
      <c r="Q10" s="67"/>
      <c r="R10" s="67"/>
      <c r="S10" s="67"/>
      <c r="T10" s="67"/>
      <c r="U10" s="67"/>
      <c r="V10" s="67"/>
      <c r="W10" s="67">
        <f>データ!Q6</f>
        <v>100</v>
      </c>
      <c r="X10" s="67"/>
      <c r="Y10" s="67"/>
      <c r="Z10" s="67"/>
      <c r="AA10" s="67"/>
      <c r="AB10" s="67"/>
      <c r="AC10" s="67"/>
      <c r="AD10" s="68">
        <f>データ!R6</f>
        <v>3560</v>
      </c>
      <c r="AE10" s="68"/>
      <c r="AF10" s="68"/>
      <c r="AG10" s="68"/>
      <c r="AH10" s="68"/>
      <c r="AI10" s="68"/>
      <c r="AJ10" s="68"/>
      <c r="AK10" s="2"/>
      <c r="AL10" s="68">
        <f>データ!V6</f>
        <v>730</v>
      </c>
      <c r="AM10" s="68"/>
      <c r="AN10" s="68"/>
      <c r="AO10" s="68"/>
      <c r="AP10" s="68"/>
      <c r="AQ10" s="68"/>
      <c r="AR10" s="68"/>
      <c r="AS10" s="68"/>
      <c r="AT10" s="67">
        <f>データ!W6</f>
        <v>1.23</v>
      </c>
      <c r="AU10" s="67"/>
      <c r="AV10" s="67"/>
      <c r="AW10" s="67"/>
      <c r="AX10" s="67"/>
      <c r="AY10" s="67"/>
      <c r="AZ10" s="67"/>
      <c r="BA10" s="67"/>
      <c r="BB10" s="67">
        <f>データ!X6</f>
        <v>593.5</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2">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2">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114</v>
      </c>
      <c r="BM16" s="43"/>
      <c r="BN16" s="43"/>
      <c r="BO16" s="43"/>
      <c r="BP16" s="43"/>
      <c r="BQ16" s="43"/>
      <c r="BR16" s="43"/>
      <c r="BS16" s="43"/>
      <c r="BT16" s="43"/>
      <c r="BU16" s="43"/>
      <c r="BV16" s="43"/>
      <c r="BW16" s="43"/>
      <c r="BX16" s="43"/>
      <c r="BY16" s="43"/>
      <c r="BZ16" s="44"/>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2">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2">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113</v>
      </c>
      <c r="BM47" s="43"/>
      <c r="BN47" s="43"/>
      <c r="BO47" s="43"/>
      <c r="BP47" s="43"/>
      <c r="BQ47" s="43"/>
      <c r="BR47" s="43"/>
      <c r="BS47" s="43"/>
      <c r="BT47" s="43"/>
      <c r="BU47" s="43"/>
      <c r="BV47" s="43"/>
      <c r="BW47" s="43"/>
      <c r="BX47" s="43"/>
      <c r="BY47" s="43"/>
      <c r="BZ47" s="44"/>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2">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2">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2">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2">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2">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112</v>
      </c>
      <c r="BM66" s="43"/>
      <c r="BN66" s="43"/>
      <c r="BO66" s="43"/>
      <c r="BP66" s="43"/>
      <c r="BQ66" s="43"/>
      <c r="BR66" s="43"/>
      <c r="BS66" s="43"/>
      <c r="BT66" s="43"/>
      <c r="BU66" s="43"/>
      <c r="BV66" s="43"/>
      <c r="BW66" s="43"/>
      <c r="BX66" s="43"/>
      <c r="BY66" s="43"/>
      <c r="BZ66" s="44"/>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2">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2">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2">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2">
      <c r="C83" s="2" t="s">
        <v>30</v>
      </c>
    </row>
    <row r="84" spans="1:78" x14ac:dyDescent="0.2">
      <c r="C84" s="2"/>
    </row>
    <row r="85" spans="1:78" hidden="1" x14ac:dyDescent="0.2">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2">
      <c r="B86" s="26"/>
      <c r="C86" s="26"/>
      <c r="D86" s="26"/>
      <c r="E86" s="26" t="str">
        <f>データ!AI6</f>
        <v/>
      </c>
      <c r="F86" s="26" t="s">
        <v>43</v>
      </c>
      <c r="G86" s="26" t="s">
        <v>43</v>
      </c>
      <c r="H86" s="26" t="str">
        <f>データ!BP6</f>
        <v>【973.20】</v>
      </c>
      <c r="I86" s="26" t="str">
        <f>データ!CA6</f>
        <v>【45.14】</v>
      </c>
      <c r="J86" s="26" t="str">
        <f>データ!CL6</f>
        <v>【377.19】</v>
      </c>
      <c r="K86" s="26" t="str">
        <f>データ!CW6</f>
        <v>【33.69】</v>
      </c>
      <c r="L86" s="26" t="str">
        <f>データ!DH6</f>
        <v>【80.08】</v>
      </c>
      <c r="M86" s="26" t="s">
        <v>44</v>
      </c>
      <c r="N86" s="26" t="s">
        <v>45</v>
      </c>
      <c r="O86" s="26" t="str">
        <f>データ!EO6</f>
        <v>【0.04】</v>
      </c>
    </row>
  </sheetData>
  <sheetProtection algorithmName="SHA-512" hashValue="TJGoSGOBTYx/fESM8MqfBeV+3neI/QU1sIXgbyy6ChuM6e4PLonPjivtCstra6UX4BbUeXbdeQ8WZC3O6w6BPg==" saltValue="aoyrZdsssJ0cG8nah8KlDw=="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2" x14ac:dyDescent="0.2"/>
  <cols>
    <col min="2" max="144" width="11.88671875" customWidth="1"/>
  </cols>
  <sheetData>
    <row r="1" spans="1:145" x14ac:dyDescent="0.2">
      <c r="A1" t="s">
        <v>46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2">
      <c r="A2" s="28" t="s">
        <v>47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2">
      <c r="A3" s="28" t="s">
        <v>48</v>
      </c>
      <c r="B3" s="29" t="s">
        <v>49</v>
      </c>
      <c r="C3" s="29" t="s">
        <v>50</v>
      </c>
      <c r="D3" s="29" t="s">
        <v>51</v>
      </c>
      <c r="E3" s="29" t="s">
        <v>52</v>
      </c>
      <c r="F3" s="29" t="s">
        <v>53</v>
      </c>
      <c r="G3" s="29" t="s">
        <v>54</v>
      </c>
      <c r="H3" s="76" t="s">
        <v>55</v>
      </c>
      <c r="I3" s="77"/>
      <c r="J3" s="77"/>
      <c r="K3" s="77"/>
      <c r="L3" s="77"/>
      <c r="M3" s="77"/>
      <c r="N3" s="77"/>
      <c r="O3" s="77"/>
      <c r="P3" s="77"/>
      <c r="Q3" s="77"/>
      <c r="R3" s="77"/>
      <c r="S3" s="77"/>
      <c r="T3" s="77"/>
      <c r="U3" s="77"/>
      <c r="V3" s="77"/>
      <c r="W3" s="77"/>
      <c r="X3" s="78"/>
      <c r="Y3" s="82" t="s">
        <v>56</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57</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2">
      <c r="A4" s="28" t="s">
        <v>58</v>
      </c>
      <c r="B4" s="30"/>
      <c r="C4" s="30"/>
      <c r="D4" s="30"/>
      <c r="E4" s="30"/>
      <c r="F4" s="30"/>
      <c r="G4" s="30"/>
      <c r="H4" s="79"/>
      <c r="I4" s="80"/>
      <c r="J4" s="80"/>
      <c r="K4" s="80"/>
      <c r="L4" s="80"/>
      <c r="M4" s="80"/>
      <c r="N4" s="80"/>
      <c r="O4" s="80"/>
      <c r="P4" s="80"/>
      <c r="Q4" s="80"/>
      <c r="R4" s="80"/>
      <c r="S4" s="80"/>
      <c r="T4" s="80"/>
      <c r="U4" s="80"/>
      <c r="V4" s="80"/>
      <c r="W4" s="80"/>
      <c r="X4" s="81"/>
      <c r="Y4" s="75" t="s">
        <v>59</v>
      </c>
      <c r="Z4" s="75"/>
      <c r="AA4" s="75"/>
      <c r="AB4" s="75"/>
      <c r="AC4" s="75"/>
      <c r="AD4" s="75"/>
      <c r="AE4" s="75"/>
      <c r="AF4" s="75"/>
      <c r="AG4" s="75"/>
      <c r="AH4" s="75"/>
      <c r="AI4" s="75"/>
      <c r="AJ4" s="75" t="s">
        <v>60</v>
      </c>
      <c r="AK4" s="75"/>
      <c r="AL4" s="75"/>
      <c r="AM4" s="75"/>
      <c r="AN4" s="75"/>
      <c r="AO4" s="75"/>
      <c r="AP4" s="75"/>
      <c r="AQ4" s="75"/>
      <c r="AR4" s="75"/>
      <c r="AS4" s="75"/>
      <c r="AT4" s="75"/>
      <c r="AU4" s="75" t="s">
        <v>61</v>
      </c>
      <c r="AV4" s="75"/>
      <c r="AW4" s="75"/>
      <c r="AX4" s="75"/>
      <c r="AY4" s="75"/>
      <c r="AZ4" s="75"/>
      <c r="BA4" s="75"/>
      <c r="BB4" s="75"/>
      <c r="BC4" s="75"/>
      <c r="BD4" s="75"/>
      <c r="BE4" s="75"/>
      <c r="BF4" s="75" t="s">
        <v>62</v>
      </c>
      <c r="BG4" s="75"/>
      <c r="BH4" s="75"/>
      <c r="BI4" s="75"/>
      <c r="BJ4" s="75"/>
      <c r="BK4" s="75"/>
      <c r="BL4" s="75"/>
      <c r="BM4" s="75"/>
      <c r="BN4" s="75"/>
      <c r="BO4" s="75"/>
      <c r="BP4" s="75"/>
      <c r="BQ4" s="75" t="s">
        <v>63</v>
      </c>
      <c r="BR4" s="75"/>
      <c r="BS4" s="75"/>
      <c r="BT4" s="75"/>
      <c r="BU4" s="75"/>
      <c r="BV4" s="75"/>
      <c r="BW4" s="75"/>
      <c r="BX4" s="75"/>
      <c r="BY4" s="75"/>
      <c r="BZ4" s="75"/>
      <c r="CA4" s="75"/>
      <c r="CB4" s="75" t="s">
        <v>64</v>
      </c>
      <c r="CC4" s="75"/>
      <c r="CD4" s="75"/>
      <c r="CE4" s="75"/>
      <c r="CF4" s="75"/>
      <c r="CG4" s="75"/>
      <c r="CH4" s="75"/>
      <c r="CI4" s="75"/>
      <c r="CJ4" s="75"/>
      <c r="CK4" s="75"/>
      <c r="CL4" s="75"/>
      <c r="CM4" s="75" t="s">
        <v>65</v>
      </c>
      <c r="CN4" s="75"/>
      <c r="CO4" s="75"/>
      <c r="CP4" s="75"/>
      <c r="CQ4" s="75"/>
      <c r="CR4" s="75"/>
      <c r="CS4" s="75"/>
      <c r="CT4" s="75"/>
      <c r="CU4" s="75"/>
      <c r="CV4" s="75"/>
      <c r="CW4" s="75"/>
      <c r="CX4" s="75" t="s">
        <v>66</v>
      </c>
      <c r="CY4" s="75"/>
      <c r="CZ4" s="75"/>
      <c r="DA4" s="75"/>
      <c r="DB4" s="75"/>
      <c r="DC4" s="75"/>
      <c r="DD4" s="75"/>
      <c r="DE4" s="75"/>
      <c r="DF4" s="75"/>
      <c r="DG4" s="75"/>
      <c r="DH4" s="75"/>
      <c r="DI4" s="75" t="s">
        <v>67</v>
      </c>
      <c r="DJ4" s="75"/>
      <c r="DK4" s="75"/>
      <c r="DL4" s="75"/>
      <c r="DM4" s="75"/>
      <c r="DN4" s="75"/>
      <c r="DO4" s="75"/>
      <c r="DP4" s="75"/>
      <c r="DQ4" s="75"/>
      <c r="DR4" s="75"/>
      <c r="DS4" s="75"/>
      <c r="DT4" s="75" t="s">
        <v>68</v>
      </c>
      <c r="DU4" s="75"/>
      <c r="DV4" s="75"/>
      <c r="DW4" s="75"/>
      <c r="DX4" s="75"/>
      <c r="DY4" s="75"/>
      <c r="DZ4" s="75"/>
      <c r="EA4" s="75"/>
      <c r="EB4" s="75"/>
      <c r="EC4" s="75"/>
      <c r="ED4" s="75"/>
      <c r="EE4" s="75" t="s">
        <v>69</v>
      </c>
      <c r="EF4" s="75"/>
      <c r="EG4" s="75"/>
      <c r="EH4" s="75"/>
      <c r="EI4" s="75"/>
      <c r="EJ4" s="75"/>
      <c r="EK4" s="75"/>
      <c r="EL4" s="75"/>
      <c r="EM4" s="75"/>
      <c r="EN4" s="75"/>
      <c r="EO4" s="75"/>
    </row>
    <row r="5" spans="1:145" x14ac:dyDescent="0.2">
      <c r="A5" s="28" t="s">
        <v>70</v>
      </c>
      <c r="B5" s="31"/>
      <c r="C5" s="31"/>
      <c r="D5" s="31"/>
      <c r="E5" s="31"/>
      <c r="F5" s="31"/>
      <c r="G5" s="31"/>
      <c r="H5" s="32" t="s">
        <v>71</v>
      </c>
      <c r="I5" s="32" t="s">
        <v>72</v>
      </c>
      <c r="J5" s="32" t="s">
        <v>73</v>
      </c>
      <c r="K5" s="32" t="s">
        <v>74</v>
      </c>
      <c r="L5" s="32" t="s">
        <v>75</v>
      </c>
      <c r="M5" s="32" t="s">
        <v>5</v>
      </c>
      <c r="N5" s="32" t="s">
        <v>76</v>
      </c>
      <c r="O5" s="32" t="s">
        <v>77</v>
      </c>
      <c r="P5" s="32" t="s">
        <v>78</v>
      </c>
      <c r="Q5" s="32" t="s">
        <v>79</v>
      </c>
      <c r="R5" s="32" t="s">
        <v>80</v>
      </c>
      <c r="S5" s="32" t="s">
        <v>81</v>
      </c>
      <c r="T5" s="32" t="s">
        <v>82</v>
      </c>
      <c r="U5" s="32" t="s">
        <v>83</v>
      </c>
      <c r="V5" s="32" t="s">
        <v>84</v>
      </c>
      <c r="W5" s="32" t="s">
        <v>85</v>
      </c>
      <c r="X5" s="32" t="s">
        <v>86</v>
      </c>
      <c r="Y5" s="32" t="s">
        <v>87</v>
      </c>
      <c r="Z5" s="32" t="s">
        <v>88</v>
      </c>
      <c r="AA5" s="32" t="s">
        <v>89</v>
      </c>
      <c r="AB5" s="32" t="s">
        <v>90</v>
      </c>
      <c r="AC5" s="32" t="s">
        <v>91</v>
      </c>
      <c r="AD5" s="32" t="s">
        <v>92</v>
      </c>
      <c r="AE5" s="32" t="s">
        <v>93</v>
      </c>
      <c r="AF5" s="32" t="s">
        <v>94</v>
      </c>
      <c r="AG5" s="32" t="s">
        <v>95</v>
      </c>
      <c r="AH5" s="32" t="s">
        <v>96</v>
      </c>
      <c r="AI5" s="32" t="s">
        <v>31</v>
      </c>
      <c r="AJ5" s="32" t="s">
        <v>87</v>
      </c>
      <c r="AK5" s="32" t="s">
        <v>88</v>
      </c>
      <c r="AL5" s="32" t="s">
        <v>89</v>
      </c>
      <c r="AM5" s="32" t="s">
        <v>90</v>
      </c>
      <c r="AN5" s="32" t="s">
        <v>91</v>
      </c>
      <c r="AO5" s="32" t="s">
        <v>92</v>
      </c>
      <c r="AP5" s="32" t="s">
        <v>93</v>
      </c>
      <c r="AQ5" s="32" t="s">
        <v>94</v>
      </c>
      <c r="AR5" s="32" t="s">
        <v>95</v>
      </c>
      <c r="AS5" s="32" t="s">
        <v>96</v>
      </c>
      <c r="AT5" s="32" t="s">
        <v>97</v>
      </c>
      <c r="AU5" s="32" t="s">
        <v>87</v>
      </c>
      <c r="AV5" s="32" t="s">
        <v>88</v>
      </c>
      <c r="AW5" s="32" t="s">
        <v>89</v>
      </c>
      <c r="AX5" s="32" t="s">
        <v>90</v>
      </c>
      <c r="AY5" s="32" t="s">
        <v>91</v>
      </c>
      <c r="AZ5" s="32" t="s">
        <v>92</v>
      </c>
      <c r="BA5" s="32" t="s">
        <v>93</v>
      </c>
      <c r="BB5" s="32" t="s">
        <v>94</v>
      </c>
      <c r="BC5" s="32" t="s">
        <v>95</v>
      </c>
      <c r="BD5" s="32" t="s">
        <v>96</v>
      </c>
      <c r="BE5" s="32" t="s">
        <v>97</v>
      </c>
      <c r="BF5" s="32" t="s">
        <v>87</v>
      </c>
      <c r="BG5" s="32" t="s">
        <v>88</v>
      </c>
      <c r="BH5" s="32" t="s">
        <v>89</v>
      </c>
      <c r="BI5" s="32" t="s">
        <v>90</v>
      </c>
      <c r="BJ5" s="32" t="s">
        <v>91</v>
      </c>
      <c r="BK5" s="32" t="s">
        <v>92</v>
      </c>
      <c r="BL5" s="32" t="s">
        <v>93</v>
      </c>
      <c r="BM5" s="32" t="s">
        <v>94</v>
      </c>
      <c r="BN5" s="32" t="s">
        <v>95</v>
      </c>
      <c r="BO5" s="32" t="s">
        <v>96</v>
      </c>
      <c r="BP5" s="32" t="s">
        <v>97</v>
      </c>
      <c r="BQ5" s="32" t="s">
        <v>87</v>
      </c>
      <c r="BR5" s="32" t="s">
        <v>88</v>
      </c>
      <c r="BS5" s="32" t="s">
        <v>89</v>
      </c>
      <c r="BT5" s="32" t="s">
        <v>90</v>
      </c>
      <c r="BU5" s="32" t="s">
        <v>91</v>
      </c>
      <c r="BV5" s="32" t="s">
        <v>92</v>
      </c>
      <c r="BW5" s="32" t="s">
        <v>93</v>
      </c>
      <c r="BX5" s="32" t="s">
        <v>94</v>
      </c>
      <c r="BY5" s="32" t="s">
        <v>95</v>
      </c>
      <c r="BZ5" s="32" t="s">
        <v>96</v>
      </c>
      <c r="CA5" s="32" t="s">
        <v>97</v>
      </c>
      <c r="CB5" s="32" t="s">
        <v>87</v>
      </c>
      <c r="CC5" s="32" t="s">
        <v>88</v>
      </c>
      <c r="CD5" s="32" t="s">
        <v>89</v>
      </c>
      <c r="CE5" s="32" t="s">
        <v>90</v>
      </c>
      <c r="CF5" s="32" t="s">
        <v>91</v>
      </c>
      <c r="CG5" s="32" t="s">
        <v>92</v>
      </c>
      <c r="CH5" s="32" t="s">
        <v>93</v>
      </c>
      <c r="CI5" s="32" t="s">
        <v>94</v>
      </c>
      <c r="CJ5" s="32" t="s">
        <v>95</v>
      </c>
      <c r="CK5" s="32" t="s">
        <v>96</v>
      </c>
      <c r="CL5" s="32" t="s">
        <v>97</v>
      </c>
      <c r="CM5" s="32" t="s">
        <v>87</v>
      </c>
      <c r="CN5" s="32" t="s">
        <v>88</v>
      </c>
      <c r="CO5" s="32" t="s">
        <v>89</v>
      </c>
      <c r="CP5" s="32" t="s">
        <v>90</v>
      </c>
      <c r="CQ5" s="32" t="s">
        <v>91</v>
      </c>
      <c r="CR5" s="32" t="s">
        <v>92</v>
      </c>
      <c r="CS5" s="32" t="s">
        <v>93</v>
      </c>
      <c r="CT5" s="32" t="s">
        <v>94</v>
      </c>
      <c r="CU5" s="32" t="s">
        <v>95</v>
      </c>
      <c r="CV5" s="32" t="s">
        <v>96</v>
      </c>
      <c r="CW5" s="32" t="s">
        <v>97</v>
      </c>
      <c r="CX5" s="32" t="s">
        <v>87</v>
      </c>
      <c r="CY5" s="32" t="s">
        <v>88</v>
      </c>
      <c r="CZ5" s="32" t="s">
        <v>89</v>
      </c>
      <c r="DA5" s="32" t="s">
        <v>90</v>
      </c>
      <c r="DB5" s="32" t="s">
        <v>91</v>
      </c>
      <c r="DC5" s="32" t="s">
        <v>92</v>
      </c>
      <c r="DD5" s="32" t="s">
        <v>93</v>
      </c>
      <c r="DE5" s="32" t="s">
        <v>94</v>
      </c>
      <c r="DF5" s="32" t="s">
        <v>95</v>
      </c>
      <c r="DG5" s="32" t="s">
        <v>96</v>
      </c>
      <c r="DH5" s="32" t="s">
        <v>97</v>
      </c>
      <c r="DI5" s="32" t="s">
        <v>87</v>
      </c>
      <c r="DJ5" s="32" t="s">
        <v>88</v>
      </c>
      <c r="DK5" s="32" t="s">
        <v>89</v>
      </c>
      <c r="DL5" s="32" t="s">
        <v>90</v>
      </c>
      <c r="DM5" s="32" t="s">
        <v>91</v>
      </c>
      <c r="DN5" s="32" t="s">
        <v>92</v>
      </c>
      <c r="DO5" s="32" t="s">
        <v>93</v>
      </c>
      <c r="DP5" s="32" t="s">
        <v>94</v>
      </c>
      <c r="DQ5" s="32" t="s">
        <v>95</v>
      </c>
      <c r="DR5" s="32" t="s">
        <v>96</v>
      </c>
      <c r="DS5" s="32" t="s">
        <v>97</v>
      </c>
      <c r="DT5" s="32" t="s">
        <v>87</v>
      </c>
      <c r="DU5" s="32" t="s">
        <v>88</v>
      </c>
      <c r="DV5" s="32" t="s">
        <v>89</v>
      </c>
      <c r="DW5" s="32" t="s">
        <v>90</v>
      </c>
      <c r="DX5" s="32" t="s">
        <v>91</v>
      </c>
      <c r="DY5" s="32" t="s">
        <v>92</v>
      </c>
      <c r="DZ5" s="32" t="s">
        <v>93</v>
      </c>
      <c r="EA5" s="32" t="s">
        <v>94</v>
      </c>
      <c r="EB5" s="32" t="s">
        <v>95</v>
      </c>
      <c r="EC5" s="32" t="s">
        <v>96</v>
      </c>
      <c r="ED5" s="32" t="s">
        <v>97</v>
      </c>
      <c r="EE5" s="32" t="s">
        <v>87</v>
      </c>
      <c r="EF5" s="32" t="s">
        <v>88</v>
      </c>
      <c r="EG5" s="32" t="s">
        <v>89</v>
      </c>
      <c r="EH5" s="32" t="s">
        <v>90</v>
      </c>
      <c r="EI5" s="32" t="s">
        <v>91</v>
      </c>
      <c r="EJ5" s="32" t="s">
        <v>92</v>
      </c>
      <c r="EK5" s="32" t="s">
        <v>93</v>
      </c>
      <c r="EL5" s="32" t="s">
        <v>94</v>
      </c>
      <c r="EM5" s="32" t="s">
        <v>95</v>
      </c>
      <c r="EN5" s="32" t="s">
        <v>96</v>
      </c>
      <c r="EO5" s="32" t="s">
        <v>97</v>
      </c>
    </row>
    <row r="6" spans="1:145" s="36" customFormat="1" x14ac:dyDescent="0.2">
      <c r="A6" s="28" t="s">
        <v>98</v>
      </c>
      <c r="B6" s="33">
        <f>B7</f>
        <v>2018</v>
      </c>
      <c r="C6" s="33">
        <f t="shared" ref="C6:X6" si="3">C7</f>
        <v>34843</v>
      </c>
      <c r="D6" s="33">
        <f t="shared" si="3"/>
        <v>47</v>
      </c>
      <c r="E6" s="33">
        <f t="shared" si="3"/>
        <v>17</v>
      </c>
      <c r="F6" s="33">
        <f t="shared" si="3"/>
        <v>6</v>
      </c>
      <c r="G6" s="33">
        <f t="shared" si="3"/>
        <v>0</v>
      </c>
      <c r="H6" s="33" t="str">
        <f t="shared" si="3"/>
        <v>岩手県　田野畑村</v>
      </c>
      <c r="I6" s="33" t="str">
        <f t="shared" si="3"/>
        <v>法非適用</v>
      </c>
      <c r="J6" s="33" t="str">
        <f t="shared" si="3"/>
        <v>下水道事業</v>
      </c>
      <c r="K6" s="33" t="str">
        <f t="shared" si="3"/>
        <v>漁業集落排水</v>
      </c>
      <c r="L6" s="33" t="str">
        <f t="shared" si="3"/>
        <v>H1</v>
      </c>
      <c r="M6" s="33" t="str">
        <f t="shared" si="3"/>
        <v>非設置</v>
      </c>
      <c r="N6" s="34" t="str">
        <f t="shared" si="3"/>
        <v>-</v>
      </c>
      <c r="O6" s="34" t="str">
        <f t="shared" si="3"/>
        <v>該当数値なし</v>
      </c>
      <c r="P6" s="34">
        <f t="shared" si="3"/>
        <v>21.57</v>
      </c>
      <c r="Q6" s="34">
        <f t="shared" si="3"/>
        <v>100</v>
      </c>
      <c r="R6" s="34">
        <f t="shared" si="3"/>
        <v>3560</v>
      </c>
      <c r="S6" s="34">
        <f t="shared" si="3"/>
        <v>3430</v>
      </c>
      <c r="T6" s="34">
        <f t="shared" si="3"/>
        <v>156.19</v>
      </c>
      <c r="U6" s="34">
        <f t="shared" si="3"/>
        <v>21.96</v>
      </c>
      <c r="V6" s="34">
        <f t="shared" si="3"/>
        <v>730</v>
      </c>
      <c r="W6" s="34">
        <f t="shared" si="3"/>
        <v>1.23</v>
      </c>
      <c r="X6" s="34">
        <f t="shared" si="3"/>
        <v>593.5</v>
      </c>
      <c r="Y6" s="35">
        <f>IF(Y7="",NA(),Y7)</f>
        <v>59.35</v>
      </c>
      <c r="Z6" s="35">
        <f t="shared" ref="Z6:AH6" si="4">IF(Z7="",NA(),Z7)</f>
        <v>56.47</v>
      </c>
      <c r="AA6" s="35">
        <f t="shared" si="4"/>
        <v>96.33</v>
      </c>
      <c r="AB6" s="35">
        <f t="shared" si="4"/>
        <v>100</v>
      </c>
      <c r="AC6" s="35">
        <f t="shared" si="4"/>
        <v>100</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2198.92</v>
      </c>
      <c r="BG6" s="35">
        <f t="shared" ref="BG6:BO6" si="7">IF(BG7="",NA(),BG7)</f>
        <v>1297.5899999999999</v>
      </c>
      <c r="BH6" s="35">
        <f t="shared" si="7"/>
        <v>1372.26</v>
      </c>
      <c r="BI6" s="35">
        <f t="shared" si="7"/>
        <v>1189.98</v>
      </c>
      <c r="BJ6" s="35">
        <f t="shared" si="7"/>
        <v>1139.71</v>
      </c>
      <c r="BK6" s="35">
        <f t="shared" si="7"/>
        <v>392.45</v>
      </c>
      <c r="BL6" s="35">
        <f t="shared" si="7"/>
        <v>310.04000000000002</v>
      </c>
      <c r="BM6" s="35">
        <f t="shared" si="7"/>
        <v>238.95</v>
      </c>
      <c r="BN6" s="35">
        <f t="shared" si="7"/>
        <v>169.47</v>
      </c>
      <c r="BO6" s="35">
        <f t="shared" si="7"/>
        <v>512.88</v>
      </c>
      <c r="BP6" s="34" t="str">
        <f>IF(BP7="","",IF(BP7="-","【-】","【"&amp;SUBSTITUTE(TEXT(BP7,"#,##0.00"),"-","△")&amp;"】"))</f>
        <v>【973.20】</v>
      </c>
      <c r="BQ6" s="35">
        <f>IF(BQ7="",NA(),BQ7)</f>
        <v>59.73</v>
      </c>
      <c r="BR6" s="35">
        <f t="shared" ref="BR6:BZ6" si="8">IF(BR7="",NA(),BR7)</f>
        <v>58.36</v>
      </c>
      <c r="BS6" s="35">
        <f t="shared" si="8"/>
        <v>53.94</v>
      </c>
      <c r="BT6" s="35">
        <f t="shared" si="8"/>
        <v>88.05</v>
      </c>
      <c r="BU6" s="35">
        <f t="shared" si="8"/>
        <v>99.51</v>
      </c>
      <c r="BV6" s="35">
        <f t="shared" si="8"/>
        <v>49.68</v>
      </c>
      <c r="BW6" s="35">
        <f t="shared" si="8"/>
        <v>45.36</v>
      </c>
      <c r="BX6" s="35">
        <f t="shared" si="8"/>
        <v>53.57</v>
      </c>
      <c r="BY6" s="35">
        <f t="shared" si="8"/>
        <v>53.03</v>
      </c>
      <c r="BZ6" s="35">
        <f t="shared" si="8"/>
        <v>51.07</v>
      </c>
      <c r="CA6" s="34" t="str">
        <f>IF(CA7="","",IF(CA7="-","【-】","【"&amp;SUBSTITUTE(TEXT(CA7,"#,##0.00"),"-","△")&amp;"】"))</f>
        <v>【45.14】</v>
      </c>
      <c r="CB6" s="35">
        <f>IF(CB7="",NA(),CB7)</f>
        <v>324.63</v>
      </c>
      <c r="CC6" s="35">
        <f t="shared" ref="CC6:CK6" si="9">IF(CC7="",NA(),CC7)</f>
        <v>328.63</v>
      </c>
      <c r="CD6" s="35">
        <f t="shared" si="9"/>
        <v>361.6</v>
      </c>
      <c r="CE6" s="35">
        <f t="shared" si="9"/>
        <v>219.82</v>
      </c>
      <c r="CF6" s="35">
        <f t="shared" si="9"/>
        <v>194.36</v>
      </c>
      <c r="CG6" s="35">
        <f t="shared" si="9"/>
        <v>347.95</v>
      </c>
      <c r="CH6" s="35">
        <f t="shared" si="9"/>
        <v>384.28</v>
      </c>
      <c r="CI6" s="35">
        <f t="shared" si="9"/>
        <v>310.41000000000003</v>
      </c>
      <c r="CJ6" s="35">
        <f t="shared" si="9"/>
        <v>301.77</v>
      </c>
      <c r="CK6" s="35">
        <f t="shared" si="9"/>
        <v>314.68</v>
      </c>
      <c r="CL6" s="34" t="str">
        <f>IF(CL7="","",IF(CL7="-","【-】","【"&amp;SUBSTITUTE(TEXT(CL7,"#,##0.00"),"-","△")&amp;"】"))</f>
        <v>【377.19】</v>
      </c>
      <c r="CM6" s="35">
        <f>IF(CM7="",NA(),CM7)</f>
        <v>27.31</v>
      </c>
      <c r="CN6" s="35">
        <f t="shared" ref="CN6:CV6" si="10">IF(CN7="",NA(),CN7)</f>
        <v>27.31</v>
      </c>
      <c r="CO6" s="35">
        <f t="shared" si="10"/>
        <v>28.33</v>
      </c>
      <c r="CP6" s="35">
        <f t="shared" si="10"/>
        <v>28.33</v>
      </c>
      <c r="CQ6" s="35">
        <f t="shared" si="10"/>
        <v>27.31</v>
      </c>
      <c r="CR6" s="35">
        <f t="shared" si="10"/>
        <v>38.36</v>
      </c>
      <c r="CS6" s="35">
        <f t="shared" si="10"/>
        <v>37.51</v>
      </c>
      <c r="CT6" s="35">
        <f t="shared" si="10"/>
        <v>39.9</v>
      </c>
      <c r="CU6" s="35">
        <f t="shared" si="10"/>
        <v>39.799999999999997</v>
      </c>
      <c r="CV6" s="35">
        <f t="shared" si="10"/>
        <v>40.83</v>
      </c>
      <c r="CW6" s="34" t="str">
        <f>IF(CW7="","",IF(CW7="-","【-】","【"&amp;SUBSTITUTE(TEXT(CW7,"#,##0.00"),"-","△")&amp;"】"))</f>
        <v>【33.69】</v>
      </c>
      <c r="CX6" s="35">
        <f>IF(CX7="",NA(),CX7)</f>
        <v>67.19</v>
      </c>
      <c r="CY6" s="35">
        <f t="shared" ref="CY6:DG6" si="11">IF(CY7="",NA(),CY7)</f>
        <v>71.099999999999994</v>
      </c>
      <c r="CZ6" s="35">
        <f t="shared" si="11"/>
        <v>73.099999999999994</v>
      </c>
      <c r="DA6" s="35">
        <f t="shared" si="11"/>
        <v>74.97</v>
      </c>
      <c r="DB6" s="35">
        <f t="shared" si="11"/>
        <v>76.44</v>
      </c>
      <c r="DC6" s="35">
        <f t="shared" si="11"/>
        <v>81.819999999999993</v>
      </c>
      <c r="DD6" s="35">
        <f t="shared" si="11"/>
        <v>81.63</v>
      </c>
      <c r="DE6" s="35">
        <f t="shared" si="11"/>
        <v>85.72</v>
      </c>
      <c r="DF6" s="35">
        <f t="shared" si="11"/>
        <v>85.32</v>
      </c>
      <c r="DG6" s="35">
        <f t="shared" si="11"/>
        <v>86</v>
      </c>
      <c r="DH6" s="34" t="str">
        <f>IF(DH7="","",IF(DH7="-","【-】","【"&amp;SUBSTITUTE(TEXT(DH7,"#,##0.00"),"-","△")&amp;"】"))</f>
        <v>【80.08】</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5">
        <f t="shared" si="14"/>
        <v>3</v>
      </c>
      <c r="EH6" s="34">
        <f t="shared" si="14"/>
        <v>0</v>
      </c>
      <c r="EI6" s="34">
        <f t="shared" si="14"/>
        <v>0</v>
      </c>
      <c r="EJ6" s="34">
        <f t="shared" si="14"/>
        <v>0</v>
      </c>
      <c r="EK6" s="34">
        <f t="shared" si="14"/>
        <v>0</v>
      </c>
      <c r="EL6" s="35">
        <f t="shared" si="14"/>
        <v>0.12</v>
      </c>
      <c r="EM6" s="34">
        <f t="shared" si="14"/>
        <v>0</v>
      </c>
      <c r="EN6" s="34">
        <f t="shared" si="14"/>
        <v>0</v>
      </c>
      <c r="EO6" s="34" t="str">
        <f>IF(EO7="","",IF(EO7="-","【-】","【"&amp;SUBSTITUTE(TEXT(EO7,"#,##0.00"),"-","△")&amp;"】"))</f>
        <v>【0.04】</v>
      </c>
    </row>
    <row r="7" spans="1:145" s="36" customFormat="1" x14ac:dyDescent="0.2">
      <c r="A7" s="28"/>
      <c r="B7" s="37">
        <v>2018</v>
      </c>
      <c r="C7" s="37">
        <v>34843</v>
      </c>
      <c r="D7" s="37">
        <v>47</v>
      </c>
      <c r="E7" s="37">
        <v>17</v>
      </c>
      <c r="F7" s="37">
        <v>6</v>
      </c>
      <c r="G7" s="37">
        <v>0</v>
      </c>
      <c r="H7" s="37" t="s">
        <v>99</v>
      </c>
      <c r="I7" s="37" t="s">
        <v>100</v>
      </c>
      <c r="J7" s="37" t="s">
        <v>101</v>
      </c>
      <c r="K7" s="37" t="s">
        <v>102</v>
      </c>
      <c r="L7" s="37" t="s">
        <v>103</v>
      </c>
      <c r="M7" s="37" t="s">
        <v>104</v>
      </c>
      <c r="N7" s="38" t="s">
        <v>105</v>
      </c>
      <c r="O7" s="38" t="s">
        <v>106</v>
      </c>
      <c r="P7" s="38">
        <v>21.57</v>
      </c>
      <c r="Q7" s="38">
        <v>100</v>
      </c>
      <c r="R7" s="38">
        <v>3560</v>
      </c>
      <c r="S7" s="38">
        <v>3430</v>
      </c>
      <c r="T7" s="38">
        <v>156.19</v>
      </c>
      <c r="U7" s="38">
        <v>21.96</v>
      </c>
      <c r="V7" s="38">
        <v>730</v>
      </c>
      <c r="W7" s="38">
        <v>1.23</v>
      </c>
      <c r="X7" s="38">
        <v>593.5</v>
      </c>
      <c r="Y7" s="38">
        <v>59.35</v>
      </c>
      <c r="Z7" s="38">
        <v>56.47</v>
      </c>
      <c r="AA7" s="38">
        <v>96.33</v>
      </c>
      <c r="AB7" s="38">
        <v>100</v>
      </c>
      <c r="AC7" s="38">
        <v>100</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2198.92</v>
      </c>
      <c r="BG7" s="38">
        <v>1297.5899999999999</v>
      </c>
      <c r="BH7" s="38">
        <v>1372.26</v>
      </c>
      <c r="BI7" s="38">
        <v>1189.98</v>
      </c>
      <c r="BJ7" s="38">
        <v>1139.71</v>
      </c>
      <c r="BK7" s="38">
        <v>392.45</v>
      </c>
      <c r="BL7" s="38">
        <v>310.04000000000002</v>
      </c>
      <c r="BM7" s="38">
        <v>238.95</v>
      </c>
      <c r="BN7" s="38">
        <v>169.47</v>
      </c>
      <c r="BO7" s="38">
        <v>512.88</v>
      </c>
      <c r="BP7" s="38">
        <v>973.2</v>
      </c>
      <c r="BQ7" s="38">
        <v>59.73</v>
      </c>
      <c r="BR7" s="38">
        <v>58.36</v>
      </c>
      <c r="BS7" s="38">
        <v>53.94</v>
      </c>
      <c r="BT7" s="38">
        <v>88.05</v>
      </c>
      <c r="BU7" s="38">
        <v>99.51</v>
      </c>
      <c r="BV7" s="38">
        <v>49.68</v>
      </c>
      <c r="BW7" s="38">
        <v>45.36</v>
      </c>
      <c r="BX7" s="38">
        <v>53.57</v>
      </c>
      <c r="BY7" s="38">
        <v>53.03</v>
      </c>
      <c r="BZ7" s="38">
        <v>51.07</v>
      </c>
      <c r="CA7" s="38">
        <v>45.14</v>
      </c>
      <c r="CB7" s="38">
        <v>324.63</v>
      </c>
      <c r="CC7" s="38">
        <v>328.63</v>
      </c>
      <c r="CD7" s="38">
        <v>361.6</v>
      </c>
      <c r="CE7" s="38">
        <v>219.82</v>
      </c>
      <c r="CF7" s="38">
        <v>194.36</v>
      </c>
      <c r="CG7" s="38">
        <v>347.95</v>
      </c>
      <c r="CH7" s="38">
        <v>384.28</v>
      </c>
      <c r="CI7" s="38">
        <v>310.41000000000003</v>
      </c>
      <c r="CJ7" s="38">
        <v>301.77</v>
      </c>
      <c r="CK7" s="38">
        <v>314.68</v>
      </c>
      <c r="CL7" s="38">
        <v>377.19</v>
      </c>
      <c r="CM7" s="38">
        <v>27.31</v>
      </c>
      <c r="CN7" s="38">
        <v>27.31</v>
      </c>
      <c r="CO7" s="38">
        <v>28.33</v>
      </c>
      <c r="CP7" s="38">
        <v>28.33</v>
      </c>
      <c r="CQ7" s="38">
        <v>27.31</v>
      </c>
      <c r="CR7" s="38">
        <v>38.36</v>
      </c>
      <c r="CS7" s="38">
        <v>37.51</v>
      </c>
      <c r="CT7" s="38">
        <v>39.9</v>
      </c>
      <c r="CU7" s="38">
        <v>39.799999999999997</v>
      </c>
      <c r="CV7" s="38">
        <v>40.83</v>
      </c>
      <c r="CW7" s="38">
        <v>33.69</v>
      </c>
      <c r="CX7" s="38">
        <v>67.19</v>
      </c>
      <c r="CY7" s="38">
        <v>71.099999999999994</v>
      </c>
      <c r="CZ7" s="38">
        <v>73.099999999999994</v>
      </c>
      <c r="DA7" s="38">
        <v>74.97</v>
      </c>
      <c r="DB7" s="38">
        <v>76.44</v>
      </c>
      <c r="DC7" s="38">
        <v>81.819999999999993</v>
      </c>
      <c r="DD7" s="38">
        <v>81.63</v>
      </c>
      <c r="DE7" s="38">
        <v>85.72</v>
      </c>
      <c r="DF7" s="38">
        <v>85.32</v>
      </c>
      <c r="DG7" s="38">
        <v>86</v>
      </c>
      <c r="DH7" s="38">
        <v>80.08</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3</v>
      </c>
      <c r="EH7" s="38">
        <v>0</v>
      </c>
      <c r="EI7" s="38">
        <v>0</v>
      </c>
      <c r="EJ7" s="38">
        <v>0</v>
      </c>
      <c r="EK7" s="38">
        <v>0</v>
      </c>
      <c r="EL7" s="38">
        <v>0.12</v>
      </c>
      <c r="EM7" s="38">
        <v>0</v>
      </c>
      <c r="EN7" s="38">
        <v>0</v>
      </c>
      <c r="EO7" s="38">
        <v>0.04</v>
      </c>
    </row>
    <row r="8" spans="1:145" x14ac:dyDescent="0.2">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2">
      <c r="A9" s="40"/>
      <c r="B9" s="40" t="s">
        <v>107</v>
      </c>
      <c r="C9" s="40" t="s">
        <v>108</v>
      </c>
      <c r="D9" s="40" t="s">
        <v>109</v>
      </c>
      <c r="E9" s="40" t="s">
        <v>110</v>
      </c>
      <c r="F9" s="40" t="s">
        <v>111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2">
      <c r="A10" s="40" t="s">
        <v>49</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市町村課</cp:lastModifiedBy>
  <cp:lastPrinted>2020-01-22T07:01:14Z</cp:lastPrinted>
  <dcterms:created xsi:type="dcterms:W3CDTF">2019-12-05T05:24:47Z</dcterms:created>
  <dcterms:modified xsi:type="dcterms:W3CDTF">2020-02-10T07:12:22Z</dcterms:modified>
  <cp:category/>
</cp:coreProperties>
</file>